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 firstSheet="1" activeTab="1"/>
  </bookViews>
  <sheets>
    <sheet name="Hoja2" sheetId="2" state="hidden" r:id="rId1"/>
    <sheet name="PRIMARK " sheetId="1" r:id="rId2"/>
  </sheets>
  <definedNames>
    <definedName name="_xlnm._FilterDatabase" localSheetId="1" hidden="1">'PRIMARK '!$B$2:$S$62</definedName>
    <definedName name="_xlnm.Print_Titles" localSheetId="1">'PRIMARK '!$1:$2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3" i="1"/>
  <c r="S49" i="1"/>
  <c r="S28" i="1"/>
  <c r="S23" i="1"/>
  <c r="S31" i="1"/>
  <c r="S27" i="1"/>
  <c r="S11" i="1"/>
  <c r="S26" i="1"/>
  <c r="S48" i="1"/>
  <c r="S50" i="1"/>
  <c r="S8" i="1"/>
  <c r="S24" i="1"/>
  <c r="S45" i="1"/>
  <c r="S44" i="1"/>
  <c r="S47" i="1"/>
  <c r="S57" i="1"/>
  <c r="S46" i="1"/>
  <c r="S20" i="1"/>
  <c r="S38" i="1"/>
  <c r="S51" i="1"/>
  <c r="S61" i="1"/>
  <c r="S54" i="1"/>
  <c r="S15" i="1"/>
  <c r="S10" i="1"/>
  <c r="S33" i="1"/>
  <c r="S59" i="1"/>
  <c r="S12" i="1"/>
  <c r="S42" i="1"/>
  <c r="S62" i="1"/>
  <c r="S53" i="1"/>
  <c r="S16" i="1"/>
  <c r="S37" i="1"/>
  <c r="S9" i="1"/>
  <c r="S6" i="1"/>
  <c r="S41" i="1"/>
  <c r="S52" i="1"/>
  <c r="S43" i="1"/>
  <c r="S40" i="1"/>
  <c r="S21" i="1"/>
  <c r="S22" i="1"/>
  <c r="S7" i="1"/>
  <c r="S35" i="1"/>
  <c r="S3" i="1"/>
  <c r="S39" i="1"/>
  <c r="S34" i="1"/>
  <c r="S13" i="1"/>
  <c r="S25" i="1"/>
  <c r="S29" i="1"/>
  <c r="S32" i="1"/>
  <c r="S36" i="1"/>
  <c r="S4" i="1"/>
  <c r="S56" i="1"/>
  <c r="S5" i="1"/>
  <c r="S14" i="1"/>
  <c r="S55" i="1"/>
  <c r="S18" i="1"/>
  <c r="S60" i="1"/>
  <c r="S19" i="1"/>
  <c r="S30" i="1"/>
  <c r="S17" i="1"/>
  <c r="S58" i="1"/>
  <c r="L63" i="1" l="1"/>
  <c r="K63" i="1" s="1"/>
  <c r="G8" i="2"/>
  <c r="R49" i="1"/>
  <c r="R28" i="1"/>
  <c r="R23" i="1"/>
  <c r="R31" i="1"/>
  <c r="R27" i="1"/>
  <c r="R11" i="1"/>
  <c r="R26" i="1"/>
  <c r="R48" i="1"/>
  <c r="R50" i="1"/>
  <c r="R8" i="1"/>
  <c r="R24" i="1"/>
  <c r="R45" i="1"/>
  <c r="R44" i="1"/>
  <c r="R47" i="1"/>
  <c r="R57" i="1"/>
  <c r="R46" i="1"/>
  <c r="R20" i="1"/>
  <c r="R38" i="1"/>
  <c r="R51" i="1"/>
  <c r="R61" i="1"/>
  <c r="R54" i="1"/>
  <c r="R15" i="1"/>
  <c r="R10" i="1"/>
  <c r="R33" i="1"/>
  <c r="R59" i="1"/>
  <c r="R12" i="1"/>
  <c r="R42" i="1"/>
  <c r="R62" i="1"/>
  <c r="R53" i="1"/>
  <c r="R16" i="1"/>
  <c r="R37" i="1"/>
  <c r="R9" i="1"/>
  <c r="R6" i="1"/>
  <c r="R41" i="1"/>
  <c r="R52" i="1"/>
  <c r="R43" i="1"/>
  <c r="R40" i="1"/>
  <c r="R21" i="1"/>
  <c r="R22" i="1"/>
  <c r="R7" i="1"/>
  <c r="R35" i="1"/>
  <c r="R3" i="1"/>
  <c r="R39" i="1"/>
  <c r="R34" i="1"/>
  <c r="R13" i="1"/>
  <c r="R25" i="1"/>
  <c r="R29" i="1"/>
  <c r="R32" i="1"/>
  <c r="R36" i="1"/>
  <c r="R4" i="1"/>
  <c r="R56" i="1"/>
  <c r="R5" i="1"/>
  <c r="R14" i="1"/>
  <c r="R55" i="1"/>
  <c r="R18" i="1"/>
  <c r="R60" i="1"/>
  <c r="R19" i="1"/>
  <c r="R30" i="1"/>
  <c r="R17" i="1"/>
  <c r="R58" i="1"/>
</calcChain>
</file>

<file path=xl/sharedStrings.xml><?xml version="1.0" encoding="utf-8"?>
<sst xmlns="http://schemas.openxmlformats.org/spreadsheetml/2006/main" count="883" uniqueCount="362">
  <si>
    <t/>
  </si>
  <si>
    <t>PHOTO</t>
  </si>
  <si>
    <t>BRAND</t>
  </si>
  <si>
    <t>PRIMARK</t>
  </si>
  <si>
    <t>25176</t>
  </si>
  <si>
    <t>TOP</t>
  </si>
  <si>
    <t>23899</t>
  </si>
  <si>
    <t>SKIRT</t>
  </si>
  <si>
    <t>26808</t>
  </si>
  <si>
    <t>SHIRT</t>
  </si>
  <si>
    <t>09863</t>
  </si>
  <si>
    <t>22827</t>
  </si>
  <si>
    <t>DRESS</t>
  </si>
  <si>
    <t>27496</t>
  </si>
  <si>
    <t>TROUSERS</t>
  </si>
  <si>
    <t>10583</t>
  </si>
  <si>
    <t>OUTERWEAR</t>
  </si>
  <si>
    <t>18782</t>
  </si>
  <si>
    <t>12666</t>
  </si>
  <si>
    <t>31404</t>
  </si>
  <si>
    <t>15752</t>
  </si>
  <si>
    <t>08596</t>
  </si>
  <si>
    <t>17538</t>
  </si>
  <si>
    <t>09980</t>
  </si>
  <si>
    <t>28557</t>
  </si>
  <si>
    <t>07482</t>
  </si>
  <si>
    <t>17235</t>
  </si>
  <si>
    <t>30361</t>
  </si>
  <si>
    <t>20440</t>
  </si>
  <si>
    <t>13032</t>
  </si>
  <si>
    <t>07821</t>
  </si>
  <si>
    <t>83195</t>
  </si>
  <si>
    <t>25906</t>
  </si>
  <si>
    <t>24520</t>
  </si>
  <si>
    <t>22904</t>
  </si>
  <si>
    <t>11063</t>
  </si>
  <si>
    <t>09424</t>
  </si>
  <si>
    <t>07274</t>
  </si>
  <si>
    <t>26783</t>
  </si>
  <si>
    <t>10328</t>
  </si>
  <si>
    <t>18105</t>
  </si>
  <si>
    <t>04835</t>
  </si>
  <si>
    <t>05949</t>
  </si>
  <si>
    <t>43969</t>
  </si>
  <si>
    <t>68849</t>
  </si>
  <si>
    <t>21305</t>
  </si>
  <si>
    <t>04501</t>
  </si>
  <si>
    <t>09043</t>
  </si>
  <si>
    <t>KNITWEAR</t>
  </si>
  <si>
    <t>10597</t>
  </si>
  <si>
    <t>12055</t>
  </si>
  <si>
    <t>12559</t>
  </si>
  <si>
    <t>17488</t>
  </si>
  <si>
    <t>29771</t>
  </si>
  <si>
    <t>31816</t>
  </si>
  <si>
    <t>39229</t>
  </si>
  <si>
    <t>39522</t>
  </si>
  <si>
    <t>64915</t>
  </si>
  <si>
    <t>74020</t>
  </si>
  <si>
    <t>SECTION</t>
  </si>
  <si>
    <t>SUBSECTION</t>
  </si>
  <si>
    <t>8-Jersey Tops Hanging</t>
  </si>
  <si>
    <t>13-Fashion Vest</t>
  </si>
  <si>
    <t>METALLIC JERSEY CORSET</t>
  </si>
  <si>
    <t>Pink</t>
  </si>
  <si>
    <t>Black</t>
  </si>
  <si>
    <t>53-Denim Skirts</t>
  </si>
  <si>
    <t>CORD MINI SKIRT</t>
  </si>
  <si>
    <t>Lime</t>
  </si>
  <si>
    <t>26-Blouses</t>
  </si>
  <si>
    <t>33-Checks / Casuals</t>
  </si>
  <si>
    <t>ELSA SATIN</t>
  </si>
  <si>
    <t>Purple</t>
  </si>
  <si>
    <t>Blue</t>
  </si>
  <si>
    <t>12-Slv / Less Hanging</t>
  </si>
  <si>
    <t>CO LUREX BANDEAU</t>
  </si>
  <si>
    <t>Multi</t>
  </si>
  <si>
    <t>20-Woven</t>
  </si>
  <si>
    <t>STRETCH SATIN CORSET MINI</t>
  </si>
  <si>
    <t>29-Fashion Other Jeans</t>
  </si>
  <si>
    <t>CO CORD LEG</t>
  </si>
  <si>
    <t>Hot Pink</t>
  </si>
  <si>
    <t>Green</t>
  </si>
  <si>
    <t>SATIN SLIP MIDI</t>
  </si>
  <si>
    <t>PU OVERSHIRT</t>
  </si>
  <si>
    <t>PE CORD SHIRT</t>
  </si>
  <si>
    <t>PE SATIN BIAS CUT MIDI SLIP</t>
  </si>
  <si>
    <t>22-Wide Leg Trousers</t>
  </si>
  <si>
    <t>PE WEST VILLAGE CORD TROUSER</t>
  </si>
  <si>
    <t>SLINKY O RING VEST</t>
  </si>
  <si>
    <t>50-Value Sundresses</t>
  </si>
  <si>
    <t>PE XPAR 1 SDR VELVET MIDI DR</t>
  </si>
  <si>
    <t>PE XPAR V 1 SDR PUFF MINI DR</t>
  </si>
  <si>
    <t>XPAR SEQUIN ONE SHOULDER</t>
  </si>
  <si>
    <t>34-Slim Trouser</t>
  </si>
  <si>
    <t>50-Dresses Denim</t>
  </si>
  <si>
    <t>XPAR WRAP CORD DRESS</t>
  </si>
  <si>
    <t>4-Cardigans</t>
  </si>
  <si>
    <t>73-Knitted Separates</t>
  </si>
  <si>
    <t>GEO PATTERN SKIRT</t>
  </si>
  <si>
    <t>70-Jumper Dresses</t>
  </si>
  <si>
    <t>GEO SHIFT DRESS</t>
  </si>
  <si>
    <t>22-Patterned Jumpers</t>
  </si>
  <si>
    <t>GEO PATTERN VEST</t>
  </si>
  <si>
    <t>82-Mini Skirts</t>
  </si>
  <si>
    <t>BOUCLE PLEAT MINI SKIRT</t>
  </si>
  <si>
    <t>Red</t>
  </si>
  <si>
    <t>XPAR CORD CUT OUT CAMI DRESS</t>
  </si>
  <si>
    <t>26-Vests / Camis</t>
  </si>
  <si>
    <t>PE XPAR CO VELVET CORSET</t>
  </si>
  <si>
    <t>CO LARA FLARE</t>
  </si>
  <si>
    <t>PE XPAR CRINKLE VELVET TROUSER</t>
  </si>
  <si>
    <t>GINGHAM JET FLARE</t>
  </si>
  <si>
    <t>SLIM FIT SATIN PRINT</t>
  </si>
  <si>
    <t>Peach</t>
  </si>
  <si>
    <t>SATIN SPLIT HEM CAMI</t>
  </si>
  <si>
    <t>Brown</t>
  </si>
  <si>
    <t>SLIM FIT SATIN PLAIN</t>
  </si>
  <si>
    <t>SL COATED MINI SKIRT</t>
  </si>
  <si>
    <t>SMOCKING DRESS</t>
  </si>
  <si>
    <t>SMOCKING VEST</t>
  </si>
  <si>
    <t>44-Other Tailoring</t>
  </si>
  <si>
    <t>PU PAPERBAG SHORT</t>
  </si>
  <si>
    <t>Light Yellow</t>
  </si>
  <si>
    <t>LUREX HALTER O RING TOP</t>
  </si>
  <si>
    <t>LARA BELT CROP KICKFLARE</t>
  </si>
  <si>
    <t>Dark Orange</t>
  </si>
  <si>
    <t>26-Boyfriend Jeans</t>
  </si>
  <si>
    <t>FLORAL CUT OUT DRESS</t>
  </si>
  <si>
    <t>White</t>
  </si>
  <si>
    <t>SATIN STRETCH CORSET MINI</t>
  </si>
  <si>
    <t>42-Fashion Blouses</t>
  </si>
  <si>
    <t>PRM CO TEXTURE SATIN TUNI</t>
  </si>
  <si>
    <t>Gold</t>
  </si>
  <si>
    <t>BELTED CARNABY CROP KICKF</t>
  </si>
  <si>
    <t>SATIN SHIRT</t>
  </si>
  <si>
    <t>SLEEVELESS SMOCK DRESS</t>
  </si>
  <si>
    <t>N/A</t>
  </si>
  <si>
    <t>22-Patterned Cardigans</t>
  </si>
  <si>
    <t>ARGYLE PATTERN CARDIGAN</t>
  </si>
  <si>
    <t>PU SHORT</t>
  </si>
  <si>
    <t>SATIN BODYSUIT</t>
  </si>
  <si>
    <t>18-Stitch Interest Cardigans</t>
  </si>
  <si>
    <t>CO PATTERN WAISTCOAT</t>
  </si>
  <si>
    <t>PE SATIN BODY</t>
  </si>
  <si>
    <t>Turquoise</t>
  </si>
  <si>
    <t>XPAR CO EMBELLISHED SKIRT</t>
  </si>
  <si>
    <t>TIE DETAIL TUNIC PRINT</t>
  </si>
  <si>
    <t>CORSET DRESS</t>
  </si>
  <si>
    <t>CO CARNABY BOUCLE SHORT</t>
  </si>
  <si>
    <t>Bright Blue</t>
  </si>
  <si>
    <t>XPAR CO EMBELLISHED JEAN</t>
  </si>
  <si>
    <t>Barely Black</t>
  </si>
  <si>
    <t>Turkey</t>
  </si>
  <si>
    <t>Pakistan</t>
  </si>
  <si>
    <t>98% Cotton / 2% Elastane</t>
  </si>
  <si>
    <t>Sri Lanka</t>
  </si>
  <si>
    <t>100 % Viscose</t>
  </si>
  <si>
    <t>Tunisia</t>
  </si>
  <si>
    <t>78% Viscose / 19% Polyamide / 3% Elastane</t>
  </si>
  <si>
    <t>Bangladesh</t>
  </si>
  <si>
    <t>Cambodia</t>
  </si>
  <si>
    <t>95% Polyester / 5% Elastane</t>
  </si>
  <si>
    <t>Myanmar</t>
  </si>
  <si>
    <t>Coating: Polyurethane / Base fabric: 100% Polyester</t>
  </si>
  <si>
    <t>92% Polyamide / 4% Elastane / 4% Other fibres</t>
  </si>
  <si>
    <t>100% Viscose</t>
  </si>
  <si>
    <t>90% Polyester / 10% Elastane</t>
  </si>
  <si>
    <t>100% Polyester</t>
  </si>
  <si>
    <t>Vietnam</t>
  </si>
  <si>
    <t>100% Cotton</t>
  </si>
  <si>
    <t>79% Viscose / 18% Nylon / 3% Elastane</t>
  </si>
  <si>
    <t>87% Polyester / 11% Nylon / 2% Elastane</t>
  </si>
  <si>
    <t>China</t>
  </si>
  <si>
    <t>93% Polyester / 7% Elastane</t>
  </si>
  <si>
    <t>99% Viscose / 1% Elastane</t>
  </si>
  <si>
    <t>96% Viscose / 4% Elastane</t>
  </si>
  <si>
    <t>83% Polyester / 10% Elastane / 7% Metallised</t>
  </si>
  <si>
    <t>71&amp; Polyester / 24% Metalized fibre / 5% Spandex</t>
  </si>
  <si>
    <t>51% Polyester / 48% Viscose/ 1% Elastane</t>
  </si>
  <si>
    <t xml:space="preserve"> China</t>
  </si>
  <si>
    <t>88% Polyester / 7% Viscose / 3% Nylon / 2% Acryl</t>
  </si>
  <si>
    <t>100 % Polyester</t>
  </si>
  <si>
    <t>85 % Acrylic / 15 % Polyamide</t>
  </si>
  <si>
    <t>70 % Polyester / 27% Acrylic / 3 % Elastan</t>
  </si>
  <si>
    <t>TEKSTILA</t>
  </si>
  <si>
    <t>SERIE 1 SL12</t>
  </si>
  <si>
    <t>SERIE 1 SL4</t>
  </si>
  <si>
    <t>CAMISETA</t>
  </si>
  <si>
    <t>FALDA</t>
  </si>
  <si>
    <t>CAMISA</t>
  </si>
  <si>
    <t>SERIE 1 SL3</t>
  </si>
  <si>
    <t>VESTIDO</t>
  </si>
  <si>
    <t>SERIE 2 SL8</t>
  </si>
  <si>
    <t>SERIE 1 SL13</t>
  </si>
  <si>
    <t>SERIE 2 SL7</t>
  </si>
  <si>
    <t>SERIE 1 SL2</t>
  </si>
  <si>
    <t>PRENDA EXTERIOR</t>
  </si>
  <si>
    <t>SERIE 1 SL5</t>
  </si>
  <si>
    <t>SERIE 1 U</t>
  </si>
  <si>
    <t>SERIE 2 SL1</t>
  </si>
  <si>
    <t>SERIE 1 SL7</t>
  </si>
  <si>
    <t>SERIE 1 SL6</t>
  </si>
  <si>
    <t>SERIE 2 SL2</t>
  </si>
  <si>
    <t>SERIE 1 SL8</t>
  </si>
  <si>
    <t>SERIE 2 SL6</t>
  </si>
  <si>
    <t>SERIE 2 SL3</t>
  </si>
  <si>
    <t>SERIE 1 SL1</t>
  </si>
  <si>
    <t>SERIE 2 SL5</t>
  </si>
  <si>
    <t>SERIE 2 SL4</t>
  </si>
  <si>
    <t>SERIE 1 SL10</t>
  </si>
  <si>
    <t>SERIE 1 SL9</t>
  </si>
  <si>
    <t>SERIE 1 SL11</t>
  </si>
  <si>
    <t>SERIE 2 SL12</t>
  </si>
  <si>
    <t>TRICOTOSA</t>
  </si>
  <si>
    <t>SERIE 2 SL11</t>
  </si>
  <si>
    <t>98% Viscose / 2% Elastane</t>
  </si>
  <si>
    <t>97% Rayon / 3% Lycra</t>
  </si>
  <si>
    <t>REV CONCA</t>
  </si>
  <si>
    <t>PV23 SERIE 1 RCAMISA</t>
  </si>
  <si>
    <t>PV23 SERIE 1 SL10CAMISA</t>
  </si>
  <si>
    <t>PV23 SERIE 1 SL10CAMISETA</t>
  </si>
  <si>
    <t>PV23 SERIE 1 SL10VESTIDO</t>
  </si>
  <si>
    <t>PV23 SERIE 1 SL11CAMISA</t>
  </si>
  <si>
    <t>PV23 SERIE 1 SL11CAMISETA</t>
  </si>
  <si>
    <t>PV23 SERIE 1 SL11VESTIDO</t>
  </si>
  <si>
    <t>PV23 SERIE 1 SL12CAMISA</t>
  </si>
  <si>
    <t>PV23 SERIE 1 SL12CAMISETA</t>
  </si>
  <si>
    <t>PV23 SERIE 1 SL12VESTIDO</t>
  </si>
  <si>
    <t>PV23 SERIE 1 SL13CAMISA</t>
  </si>
  <si>
    <t>PV23 SERIE 1 SL13CAMISETA</t>
  </si>
  <si>
    <t>PV23 SERIE 1 SL13VESTIDO</t>
  </si>
  <si>
    <t>PV23 SERIE 1 SL1CAMISA</t>
  </si>
  <si>
    <t>PV23 SERIE 1 SL1FALDA</t>
  </si>
  <si>
    <t>PV23 SERIE 1 SL1TRICOTOSA</t>
  </si>
  <si>
    <t>PV23 SERIE 1 SL1VESTIDO</t>
  </si>
  <si>
    <t>PV23 SERIE 1 SL2CAMISA</t>
  </si>
  <si>
    <t>PV23 SERIE 1 SL2CAMISETA</t>
  </si>
  <si>
    <t>PV23 SERIE 1 SL2FALDA</t>
  </si>
  <si>
    <t>PV23 SERIE 1 SL2PRENDA EXTERIOR</t>
  </si>
  <si>
    <t>PV23 SERIE 1 SL2TRICOTOSA</t>
  </si>
  <si>
    <t>PV23 SERIE 1 SL2VESTIDO</t>
  </si>
  <si>
    <t>PV23 SERIE 1 SL3CAMISETA</t>
  </si>
  <si>
    <t>PV23 SERIE 1 SL3PRENDA EXTERIOR</t>
  </si>
  <si>
    <t>PV23 SERIE 1 SL3VESTIDO</t>
  </si>
  <si>
    <t>PV23 SERIE 1 SL4CAMISA</t>
  </si>
  <si>
    <t>PV23 SERIE 1 SL4FALDA</t>
  </si>
  <si>
    <t>PV23 SERIE 1 SL4PRENDA EXTERIOR</t>
  </si>
  <si>
    <t>PV23 SERIE 1 SL4VESTIDO</t>
  </si>
  <si>
    <t>PV23 SERIE 1 SL5CAMISA</t>
  </si>
  <si>
    <t>PV23 SERIE 1 SL5CAMISETA</t>
  </si>
  <si>
    <t>PV23 SERIE 1 SL5FALDA</t>
  </si>
  <si>
    <t>PV23 SERIE 1 SL5VESTIDO</t>
  </si>
  <si>
    <t>PV23 SERIE 1 SL6CAMISA</t>
  </si>
  <si>
    <t>PV23 SERIE 1 SL6CAMISETA</t>
  </si>
  <si>
    <t>PV23 SERIE 1 SL6FALDA</t>
  </si>
  <si>
    <t>PV23 SERIE 1 SL6VESTIDO</t>
  </si>
  <si>
    <t>PV23 SERIE 1 SL7CAMISA</t>
  </si>
  <si>
    <t>PV23 SERIE 1 SL7CAMISETA</t>
  </si>
  <si>
    <t>PV23 SERIE 1 SL7FALDA</t>
  </si>
  <si>
    <t>PV23 SERIE 1 SL7VESTIDO</t>
  </si>
  <si>
    <t>PV23 SERIE 1 SL8CAMISA</t>
  </si>
  <si>
    <t>PV23 SERIE 1 SL8CAMISETA</t>
  </si>
  <si>
    <t>PV23 SERIE 1 SL8FALDA</t>
  </si>
  <si>
    <t>PV23 SERIE 1 SL8VESTIDO</t>
  </si>
  <si>
    <t>PV23 SERIE 1 SL9CAMISETA</t>
  </si>
  <si>
    <t>PV23 SERIE 1 SL9FALDA</t>
  </si>
  <si>
    <t>PV23 SERIE 1 SL9VESTIDO</t>
  </si>
  <si>
    <t>PV23 SERIE 1 UCAMISA</t>
  </si>
  <si>
    <t>PV23 SERIE 1 UVESTIDO</t>
  </si>
  <si>
    <t>PV23 SERIE 2 SL11VESTIDO</t>
  </si>
  <si>
    <t>PV23 SERIE 2 SL12VESTIDO</t>
  </si>
  <si>
    <t>PV23 SERIE 2 SL1CAMISA</t>
  </si>
  <si>
    <t>PV23 SERIE 2 SL1VESTIDO</t>
  </si>
  <si>
    <t>PV23 SERIE 2 SL2CAMISA</t>
  </si>
  <si>
    <t>PV23 SERIE 2 SL2VESTIDO</t>
  </si>
  <si>
    <t>PV23 SERIE 2 SL3VESTIDO</t>
  </si>
  <si>
    <t>PV23 SERIE 2 SL4CAMISA</t>
  </si>
  <si>
    <t>PV23 SERIE 2 SL4VESTIDO</t>
  </si>
  <si>
    <t>PV23 SERIE 2 SL5VESTIDO</t>
  </si>
  <si>
    <t>PV23 SERIE 2 SL6VESTIDO</t>
  </si>
  <si>
    <t>PV23 SERIE 2 SL7VESTIDO</t>
  </si>
  <si>
    <t>PV23 SERIE 2 SL8VESTIDO</t>
  </si>
  <si>
    <t>Total general</t>
  </si>
  <si>
    <t>PANTALON</t>
  </si>
  <si>
    <t>PV23 SERIE 1 SL13PANTALON</t>
  </si>
  <si>
    <t>PV23 SERIE 2 SL1PANTALON</t>
  </si>
  <si>
    <t>PV23 SERIE 1 SL1PANTALON</t>
  </si>
  <si>
    <t>PV23 SERIE 2 SL8PANTALON</t>
  </si>
  <si>
    <t>PV23 SERIE 1 SL9PANTALON</t>
  </si>
  <si>
    <t>PV23 SERIE 1 SL3PANTALON</t>
  </si>
  <si>
    <t>PV23 SERIE 1 UPANTALON</t>
  </si>
  <si>
    <t>PV23 SERIE 1 SL12PANTALON</t>
  </si>
  <si>
    <t>PV23 SERIE 1 SL5PANTALON</t>
  </si>
  <si>
    <t>PV23 SERIE 2 SL7PANTALON</t>
  </si>
  <si>
    <t>PV23 SERIE 1 SL7PANTALON</t>
  </si>
  <si>
    <t>PV23 SERIE 1 RPANTALON</t>
  </si>
  <si>
    <t>PV23 SERIE 1 SL8PANTALON</t>
  </si>
  <si>
    <t>PV23 SERIE 2 SL5PANTALON</t>
  </si>
  <si>
    <t>PV23 SERIE 1 SL4PANTALON</t>
  </si>
  <si>
    <t>PV23 SERIE 1 SL11PANTALON</t>
  </si>
  <si>
    <t>PV23 SERIE 2 SL3PANTALON</t>
  </si>
  <si>
    <t>PV23 SERIE 2 SL6PANTALON</t>
  </si>
  <si>
    <t>Temp.</t>
  </si>
  <si>
    <t>c. FAMILIA</t>
  </si>
  <si>
    <t>Talla</t>
  </si>
  <si>
    <t>PV23 SERIE 1</t>
  </si>
  <si>
    <t>SL10</t>
  </si>
  <si>
    <t>PV23 SERIE 2</t>
  </si>
  <si>
    <t>SL7</t>
  </si>
  <si>
    <t>SL4</t>
  </si>
  <si>
    <t>TEXTIL</t>
  </si>
  <si>
    <t>U</t>
  </si>
  <si>
    <t>Total .UNIDADES</t>
  </si>
  <si>
    <t>2-Dresses</t>
  </si>
  <si>
    <t>18-Skirt Denim</t>
  </si>
  <si>
    <t>28-Dresses</t>
  </si>
  <si>
    <t>18-denim</t>
  </si>
  <si>
    <t xml:space="preserve">28-Dresses </t>
  </si>
  <si>
    <t>26-blazer</t>
  </si>
  <si>
    <t>33-Trousers corduroy</t>
  </si>
  <si>
    <t>26-jacket</t>
  </si>
  <si>
    <t>8-top</t>
  </si>
  <si>
    <t>4-skirt</t>
  </si>
  <si>
    <t>2-Jumpers dresses</t>
  </si>
  <si>
    <t>2-pattern top</t>
  </si>
  <si>
    <t>28-pattern Skirts</t>
  </si>
  <si>
    <t>18-denim dresses</t>
  </si>
  <si>
    <t>26-Velvet top</t>
  </si>
  <si>
    <t>33-Velvet trousers</t>
  </si>
  <si>
    <t xml:space="preserve">33-Slim Trousers </t>
  </si>
  <si>
    <t>8-pattern top</t>
  </si>
  <si>
    <t>33-pattern trousers</t>
  </si>
  <si>
    <t>18- metalic skirt</t>
  </si>
  <si>
    <t xml:space="preserve">33-Trousers </t>
  </si>
  <si>
    <t>2-Pattern top</t>
  </si>
  <si>
    <t>33- leather shorts</t>
  </si>
  <si>
    <t xml:space="preserve">8- fabric Jersey Tops </t>
  </si>
  <si>
    <t>33-Trousers</t>
  </si>
  <si>
    <t>18- Denim dresses</t>
  </si>
  <si>
    <t>18- dresses</t>
  </si>
  <si>
    <t>33- shorts</t>
  </si>
  <si>
    <t>26-body</t>
  </si>
  <si>
    <t>26-Body</t>
  </si>
  <si>
    <t>18- Denim skirt</t>
  </si>
  <si>
    <t>2-dresses</t>
  </si>
  <si>
    <t>18- Denim trousers</t>
  </si>
  <si>
    <t>FAMILY</t>
  </si>
  <si>
    <t>SIZES</t>
  </si>
  <si>
    <t xml:space="preserve">XS to S Ttill XL </t>
  </si>
  <si>
    <t>COMPO</t>
  </si>
  <si>
    <t>EAN</t>
  </si>
  <si>
    <t>MADE IN</t>
  </si>
  <si>
    <t>RETAIL</t>
  </si>
  <si>
    <t>QTY</t>
  </si>
  <si>
    <t>REF</t>
  </si>
  <si>
    <t>CAT</t>
  </si>
  <si>
    <t>DESCR</t>
  </si>
  <si>
    <t>COL</t>
  </si>
  <si>
    <t>TOTAL</t>
  </si>
  <si>
    <t>TOTAL   PRIMARK</t>
  </si>
  <si>
    <t xml:space="preserve">PRIMARK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</si>
</sst>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0C]_-;\-* #,##0.00\ [$€-40C]_-;_-* &quot;-&quot;??\ [$€-40C]_-;_-@_-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0"/>
      <name val="Times New Roman"/>
      <family val="1"/>
    </font>
    <font>
      <b/>
      <sz val="18"/>
      <color theme="0"/>
      <name val="Times New Roman"/>
      <family val="1"/>
    </font>
    <font>
      <b/>
      <sz val="16"/>
      <color theme="0"/>
      <name val="Times New Roman"/>
      <family val="1"/>
    </font>
    <font>
      <b/>
      <sz val="20"/>
      <color theme="0"/>
      <name val="Times New Roman"/>
      <family val="1"/>
    </font>
    <font>
      <b/>
      <sz val="36"/>
      <color theme="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8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249977111117893"/>
        <bgColor theme="4" tint="-0.249977111117893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8"/>
      </patternFill>
    </fill>
    <fill>
      <patternFill patternType="solid">
        <fgColor rgb="FFFF0000"/>
        <bgColor theme="8"/>
      </patternFill>
    </fill>
    <fill>
      <patternFill patternType="solid">
        <fgColor rgb="FF002060"/>
        <bgColor theme="8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 tint="-0.249977111117893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/>
      </bottom>
      <diagonal/>
    </border>
    <border>
      <left/>
      <right/>
      <top style="thin">
        <color theme="4" tint="0.79998168889431442"/>
      </top>
      <bottom/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3" fontId="0" fillId="0" borderId="0" xfId="0" applyNumberFormat="1"/>
    <xf numFmtId="0" fontId="0" fillId="0" borderId="0" xfId="0" pivotButton="1"/>
    <xf numFmtId="0" fontId="1" fillId="4" borderId="2" xfId="0" applyFont="1" applyFill="1" applyBorder="1"/>
    <xf numFmtId="0" fontId="0" fillId="0" borderId="3" xfId="0" applyBorder="1"/>
    <xf numFmtId="0" fontId="0" fillId="3" borderId="4" xfId="0" applyFill="1" applyBorder="1"/>
    <xf numFmtId="0" fontId="0" fillId="0" borderId="5" xfId="0" applyBorder="1"/>
    <xf numFmtId="0" fontId="1" fillId="4" borderId="6" xfId="0" applyFont="1" applyFill="1" applyBorder="1"/>
    <xf numFmtId="3" fontId="0" fillId="0" borderId="3" xfId="0" applyNumberFormat="1" applyBorder="1"/>
    <xf numFmtId="3" fontId="0" fillId="0" borderId="5" xfId="0" applyNumberFormat="1" applyBorder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vertical="center" wrapText="1"/>
    </xf>
    <xf numFmtId="1" fontId="4" fillId="6" borderId="1" xfId="0" applyNumberFormat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3" fontId="7" fillId="9" borderId="7" xfId="0" applyNumberFormat="1" applyFont="1" applyFill="1" applyBorder="1" applyAlignment="1">
      <alignment horizontal="center" vertical="center" wrapText="1"/>
    </xf>
    <xf numFmtId="164" fontId="3" fillId="10" borderId="0" xfId="0" applyNumberFormat="1" applyFont="1" applyFill="1" applyAlignment="1">
      <alignment horizontal="center" vertical="center" wrapText="1"/>
    </xf>
    <xf numFmtId="164" fontId="8" fillId="10" borderId="7" xfId="0" applyNumberFormat="1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1" fontId="4" fillId="9" borderId="15" xfId="0" applyNumberFormat="1" applyFont="1" applyFill="1" applyBorder="1" applyAlignment="1">
      <alignment horizontal="center" vertical="center" wrapText="1"/>
    </xf>
    <xf numFmtId="1" fontId="2" fillId="9" borderId="15" xfId="0" applyNumberFormat="1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3" fontId="6" fillId="7" borderId="18" xfId="0" applyNumberFormat="1" applyFont="1" applyFill="1" applyBorder="1" applyAlignment="1">
      <alignment horizontal="center" vertical="center" wrapText="1"/>
    </xf>
    <xf numFmtId="164" fontId="3" fillId="8" borderId="19" xfId="0" applyNumberFormat="1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 wrapText="1"/>
    </xf>
    <xf numFmtId="0" fontId="9" fillId="9" borderId="15" xfId="0" applyFont="1" applyFill="1" applyBorder="1" applyAlignment="1">
      <alignment horizontal="center" vertical="center" wrapText="1"/>
    </xf>
    <xf numFmtId="0" fontId="9" fillId="9" borderId="16" xfId="0" applyFont="1" applyFill="1" applyBorder="1" applyAlignment="1">
      <alignment horizontal="center" vertical="center" wrapText="1"/>
    </xf>
    <xf numFmtId="0" fontId="10" fillId="11" borderId="9" xfId="0" applyFont="1" applyFill="1" applyBorder="1" applyAlignment="1">
      <alignment horizontal="center" vertical="center" wrapText="1"/>
    </xf>
    <xf numFmtId="0" fontId="10" fillId="11" borderId="15" xfId="0" applyFont="1" applyFill="1" applyBorder="1" applyAlignment="1">
      <alignment horizontal="center" vertical="center" wrapText="1"/>
    </xf>
    <xf numFmtId="0" fontId="10" fillId="11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9" Type="http://schemas.openxmlformats.org/officeDocument/2006/relationships/image" Target="../media/image39.jpg"/><Relationship Id="rId21" Type="http://schemas.openxmlformats.org/officeDocument/2006/relationships/image" Target="../media/image21.jpg"/><Relationship Id="rId34" Type="http://schemas.openxmlformats.org/officeDocument/2006/relationships/image" Target="../media/image34.jpg"/><Relationship Id="rId42" Type="http://schemas.openxmlformats.org/officeDocument/2006/relationships/image" Target="../media/image42.jpg"/><Relationship Id="rId47" Type="http://schemas.openxmlformats.org/officeDocument/2006/relationships/image" Target="../media/image47.png"/><Relationship Id="rId50" Type="http://schemas.openxmlformats.org/officeDocument/2006/relationships/image" Target="../media/image49.png"/><Relationship Id="rId55" Type="http://schemas.openxmlformats.org/officeDocument/2006/relationships/image" Target="../media/image52.png"/><Relationship Id="rId63" Type="http://schemas.openxmlformats.org/officeDocument/2006/relationships/image" Target="../media/image56.png"/><Relationship Id="rId68" Type="http://schemas.microsoft.com/office/2007/relationships/hdphoto" Target="../media/hdphoto10.wdp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9" Type="http://schemas.openxmlformats.org/officeDocument/2006/relationships/image" Target="../media/image29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53" Type="http://schemas.openxmlformats.org/officeDocument/2006/relationships/image" Target="../media/image51.png"/><Relationship Id="rId58" Type="http://schemas.microsoft.com/office/2007/relationships/hdphoto" Target="../media/hdphoto5.wdp"/><Relationship Id="rId66" Type="http://schemas.microsoft.com/office/2007/relationships/hdphoto" Target="../media/hdphoto9.wdp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8.jpeg"/><Relationship Id="rId57" Type="http://schemas.openxmlformats.org/officeDocument/2006/relationships/image" Target="../media/image53.png"/><Relationship Id="rId61" Type="http://schemas.openxmlformats.org/officeDocument/2006/relationships/image" Target="../media/image55.pn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0.jpeg"/><Relationship Id="rId60" Type="http://schemas.microsoft.com/office/2007/relationships/hdphoto" Target="../media/hdphoto6.wdp"/><Relationship Id="rId65" Type="http://schemas.openxmlformats.org/officeDocument/2006/relationships/image" Target="../media/image57.pn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48" Type="http://schemas.microsoft.com/office/2007/relationships/hdphoto" Target="../media/hdphoto1.wdp"/><Relationship Id="rId56" Type="http://schemas.microsoft.com/office/2007/relationships/hdphoto" Target="../media/hdphoto4.wdp"/><Relationship Id="rId64" Type="http://schemas.microsoft.com/office/2007/relationships/hdphoto" Target="../media/hdphoto8.wdp"/><Relationship Id="rId69" Type="http://schemas.openxmlformats.org/officeDocument/2006/relationships/image" Target="../media/image59.png"/><Relationship Id="rId8" Type="http://schemas.openxmlformats.org/officeDocument/2006/relationships/image" Target="../media/image8.jpg"/><Relationship Id="rId51" Type="http://schemas.microsoft.com/office/2007/relationships/hdphoto" Target="../media/hdphoto2.wdp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59" Type="http://schemas.openxmlformats.org/officeDocument/2006/relationships/image" Target="../media/image54.png"/><Relationship Id="rId67" Type="http://schemas.openxmlformats.org/officeDocument/2006/relationships/image" Target="../media/image58.pn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microsoft.com/office/2007/relationships/hdphoto" Target="../media/hdphoto3.wdp"/><Relationship Id="rId62" Type="http://schemas.microsoft.com/office/2007/relationships/hdphoto" Target="../media/hdphoto7.wdp"/><Relationship Id="rId70" Type="http://schemas.microsoft.com/office/2007/relationships/hdphoto" Target="../media/hdphoto1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318209</xdr:colOff>
      <xdr:row>47</xdr:row>
      <xdr:rowOff>168049</xdr:rowOff>
    </xdr:from>
    <xdr:to>
      <xdr:col>1</xdr:col>
      <xdr:colOff>2272555</xdr:colOff>
      <xdr:row>47</xdr:row>
      <xdr:rowOff>2171700</xdr:rowOff>
    </xdr:to>
    <xdr:pic>
      <xdr:nvPicPr>
        <xdr:cNvPr id="2" name="1047166306_05.jpg" descr="1047166306_05.jpg" title="1047166306_05.jpg">
          <a:extLst>
            <a:ext uri="{FF2B5EF4-FFF2-40B4-BE49-F238E27FC236}">
              <a16:creationId xmlns:a16="http://schemas.microsoft.com/office/drawing/2014/main" xmlns="" id="{EBD8DA74-5567-49E1-9D91-730A8A5CC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134" y="111134299"/>
          <a:ext cx="1954346" cy="2003651"/>
        </a:xfrm>
        <a:prstGeom prst="rect">
          <a:avLst/>
        </a:prstGeom>
      </xdr:spPr>
    </xdr:pic>
    <xdr:clientData/>
  </xdr:twoCellAnchor>
  <xdr:twoCellAnchor>
    <xdr:from>
      <xdr:col>1</xdr:col>
      <xdr:colOff>476352</xdr:colOff>
      <xdr:row>37</xdr:row>
      <xdr:rowOff>21188</xdr:rowOff>
    </xdr:from>
    <xdr:to>
      <xdr:col>1</xdr:col>
      <xdr:colOff>1781175</xdr:colOff>
      <xdr:row>37</xdr:row>
      <xdr:rowOff>2383821</xdr:rowOff>
    </xdr:to>
    <xdr:pic>
      <xdr:nvPicPr>
        <xdr:cNvPr id="3" name="1045220406_05.jpg" descr="1045220406_05.jpg" title="1045220406_05.jpg">
          <a:extLst>
            <a:ext uri="{FF2B5EF4-FFF2-40B4-BE49-F238E27FC236}">
              <a16:creationId xmlns:a16="http://schemas.microsoft.com/office/drawing/2014/main" xmlns="" id="{B244E03A-0789-4D86-9C77-831C73FDB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8277" y="85936688"/>
          <a:ext cx="1304823" cy="2362633"/>
        </a:xfrm>
        <a:prstGeom prst="rect">
          <a:avLst/>
        </a:prstGeom>
      </xdr:spPr>
    </xdr:pic>
    <xdr:clientData/>
  </xdr:twoCellAnchor>
  <xdr:twoCellAnchor>
    <xdr:from>
      <xdr:col>1</xdr:col>
      <xdr:colOff>428728</xdr:colOff>
      <xdr:row>24</xdr:row>
      <xdr:rowOff>125964</xdr:rowOff>
    </xdr:from>
    <xdr:to>
      <xdr:col>1</xdr:col>
      <xdr:colOff>1933576</xdr:colOff>
      <xdr:row>24</xdr:row>
      <xdr:rowOff>2381250</xdr:rowOff>
    </xdr:to>
    <xdr:pic>
      <xdr:nvPicPr>
        <xdr:cNvPr id="4" name="1050716406_05.jpg" descr="1050716406_05.jpg" title="1050716406_05.jpg">
          <a:extLst>
            <a:ext uri="{FF2B5EF4-FFF2-40B4-BE49-F238E27FC236}">
              <a16:creationId xmlns:a16="http://schemas.microsoft.com/office/drawing/2014/main" xmlns="" id="{8DD8DB88-E60F-4D8A-A4D6-0F6E0D824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0653" y="53475489"/>
          <a:ext cx="1504848" cy="2255286"/>
        </a:xfrm>
        <a:prstGeom prst="rect">
          <a:avLst/>
        </a:prstGeom>
      </xdr:spPr>
    </xdr:pic>
    <xdr:clientData/>
  </xdr:twoCellAnchor>
  <xdr:twoCellAnchor>
    <xdr:from>
      <xdr:col>1</xdr:col>
      <xdr:colOff>543027</xdr:colOff>
      <xdr:row>46</xdr:row>
      <xdr:rowOff>68813</xdr:rowOff>
    </xdr:from>
    <xdr:to>
      <xdr:col>1</xdr:col>
      <xdr:colOff>1809750</xdr:colOff>
      <xdr:row>46</xdr:row>
      <xdr:rowOff>2411216</xdr:rowOff>
    </xdr:to>
    <xdr:pic>
      <xdr:nvPicPr>
        <xdr:cNvPr id="5" name="1047978935_0.jpg" descr="1047978935_0.jpg" title="1047978935_0.jpg">
          <a:extLst>
            <a:ext uri="{FF2B5EF4-FFF2-40B4-BE49-F238E27FC236}">
              <a16:creationId xmlns:a16="http://schemas.microsoft.com/office/drawing/2014/main" xmlns="" id="{B5971188-B5CD-4932-A0A5-B69595606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04952" y="108529988"/>
          <a:ext cx="1266723" cy="2342403"/>
        </a:xfrm>
        <a:prstGeom prst="rect">
          <a:avLst/>
        </a:prstGeom>
      </xdr:spPr>
    </xdr:pic>
    <xdr:clientData/>
  </xdr:twoCellAnchor>
  <xdr:twoCellAnchor>
    <xdr:from>
      <xdr:col>1</xdr:col>
      <xdr:colOff>657327</xdr:colOff>
      <xdr:row>7</xdr:row>
      <xdr:rowOff>87865</xdr:rowOff>
    </xdr:from>
    <xdr:to>
      <xdr:col>1</xdr:col>
      <xdr:colOff>1638300</xdr:colOff>
      <xdr:row>7</xdr:row>
      <xdr:rowOff>2400300</xdr:rowOff>
    </xdr:to>
    <xdr:pic>
      <xdr:nvPicPr>
        <xdr:cNvPr id="6" name="1052584306_05.jpg" descr="1052584306_05.jpg" title="1052584306_05.jpg">
          <a:extLst>
            <a:ext uri="{FF2B5EF4-FFF2-40B4-BE49-F238E27FC236}">
              <a16:creationId xmlns:a16="http://schemas.microsoft.com/office/drawing/2014/main" xmlns="" id="{019E8BB5-9B03-4065-AB24-3399ACFD9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19252" y="10851115"/>
          <a:ext cx="980973" cy="2312435"/>
        </a:xfrm>
        <a:prstGeom prst="rect">
          <a:avLst/>
        </a:prstGeom>
      </xdr:spPr>
    </xdr:pic>
    <xdr:clientData/>
  </xdr:twoCellAnchor>
  <xdr:twoCellAnchor>
    <xdr:from>
      <xdr:col>1</xdr:col>
      <xdr:colOff>590651</xdr:colOff>
      <xdr:row>52</xdr:row>
      <xdr:rowOff>116438</xdr:rowOff>
    </xdr:from>
    <xdr:to>
      <xdr:col>1</xdr:col>
      <xdr:colOff>1885950</xdr:colOff>
      <xdr:row>52</xdr:row>
      <xdr:rowOff>2352675</xdr:rowOff>
    </xdr:to>
    <xdr:pic>
      <xdr:nvPicPr>
        <xdr:cNvPr id="7" name="1042334320_05.jpg" descr="1042334320_05.jpg" title="1042334320_05.jpg">
          <a:extLst>
            <a:ext uri="{FF2B5EF4-FFF2-40B4-BE49-F238E27FC236}">
              <a16:creationId xmlns:a16="http://schemas.microsoft.com/office/drawing/2014/main" xmlns="" id="{6E94568C-4769-4F1B-8FA5-E53933431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52576" y="123608063"/>
          <a:ext cx="1295299" cy="2236237"/>
        </a:xfrm>
        <a:prstGeom prst="rect">
          <a:avLst/>
        </a:prstGeom>
      </xdr:spPr>
    </xdr:pic>
    <xdr:clientData/>
  </xdr:twoCellAnchor>
  <xdr:twoCellAnchor>
    <xdr:from>
      <xdr:col>1</xdr:col>
      <xdr:colOff>628753</xdr:colOff>
      <xdr:row>6</xdr:row>
      <xdr:rowOff>106914</xdr:rowOff>
    </xdr:from>
    <xdr:to>
      <xdr:col>1</xdr:col>
      <xdr:colOff>1638301</xdr:colOff>
      <xdr:row>6</xdr:row>
      <xdr:rowOff>2381250</xdr:rowOff>
    </xdr:to>
    <xdr:pic>
      <xdr:nvPicPr>
        <xdr:cNvPr id="8" name="1052584414_05.jpg" descr="1052584414_05.jpg" title="1052584414_05.jpg">
          <a:extLst>
            <a:ext uri="{FF2B5EF4-FFF2-40B4-BE49-F238E27FC236}">
              <a16:creationId xmlns:a16="http://schemas.microsoft.com/office/drawing/2014/main" xmlns="" id="{447E7174-46BB-4B3F-82C4-718153037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90678" y="8365089"/>
          <a:ext cx="1009548" cy="2274336"/>
        </a:xfrm>
        <a:prstGeom prst="rect">
          <a:avLst/>
        </a:prstGeom>
      </xdr:spPr>
    </xdr:pic>
    <xdr:clientData/>
  </xdr:twoCellAnchor>
  <xdr:twoCellAnchor>
    <xdr:from>
      <xdr:col>1</xdr:col>
      <xdr:colOff>590652</xdr:colOff>
      <xdr:row>12</xdr:row>
      <xdr:rowOff>164065</xdr:rowOff>
    </xdr:from>
    <xdr:to>
      <xdr:col>1</xdr:col>
      <xdr:colOff>1762125</xdr:colOff>
      <xdr:row>12</xdr:row>
      <xdr:rowOff>2419350</xdr:rowOff>
    </xdr:to>
    <xdr:pic>
      <xdr:nvPicPr>
        <xdr:cNvPr id="9" name="1052700306_05.jpg" descr="1052700306_05.jpg" title="1052700306_05.jpg">
          <a:extLst>
            <a:ext uri="{FF2B5EF4-FFF2-40B4-BE49-F238E27FC236}">
              <a16:creationId xmlns:a16="http://schemas.microsoft.com/office/drawing/2014/main" xmlns="" id="{FE28E765-509D-47FA-8C68-B6940D6EB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52577" y="23452690"/>
          <a:ext cx="1171473" cy="2255285"/>
        </a:xfrm>
        <a:prstGeom prst="rect">
          <a:avLst/>
        </a:prstGeom>
      </xdr:spPr>
    </xdr:pic>
    <xdr:clientData/>
  </xdr:twoCellAnchor>
  <xdr:twoCellAnchor>
    <xdr:from>
      <xdr:col>1</xdr:col>
      <xdr:colOff>543027</xdr:colOff>
      <xdr:row>22</xdr:row>
      <xdr:rowOff>116438</xdr:rowOff>
    </xdr:from>
    <xdr:to>
      <xdr:col>1</xdr:col>
      <xdr:colOff>1914525</xdr:colOff>
      <xdr:row>22</xdr:row>
      <xdr:rowOff>2324099</xdr:rowOff>
    </xdr:to>
    <xdr:pic>
      <xdr:nvPicPr>
        <xdr:cNvPr id="10" name="1048055558_05.jpg" descr="1048055558_05.jpg" title="1048055558_05.jpg">
          <a:extLst>
            <a:ext uri="{FF2B5EF4-FFF2-40B4-BE49-F238E27FC236}">
              <a16:creationId xmlns:a16="http://schemas.microsoft.com/office/drawing/2014/main" xmlns="" id="{54D486B3-3BAD-4AA6-A800-F0C644CA6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04952" y="48455813"/>
          <a:ext cx="1371498" cy="2207661"/>
        </a:xfrm>
        <a:prstGeom prst="rect">
          <a:avLst/>
        </a:prstGeom>
      </xdr:spPr>
    </xdr:pic>
    <xdr:clientData/>
  </xdr:twoCellAnchor>
  <xdr:twoCellAnchor>
    <xdr:from>
      <xdr:col>1</xdr:col>
      <xdr:colOff>514452</xdr:colOff>
      <xdr:row>23</xdr:row>
      <xdr:rowOff>106913</xdr:rowOff>
    </xdr:from>
    <xdr:to>
      <xdr:col>1</xdr:col>
      <xdr:colOff>1876425</xdr:colOff>
      <xdr:row>23</xdr:row>
      <xdr:rowOff>2359189</xdr:rowOff>
    </xdr:to>
    <xdr:pic>
      <xdr:nvPicPr>
        <xdr:cNvPr id="11" name="1050600306_05.jpg" descr="1050600306_05.jpg" title="1050600306_05.jpg">
          <a:extLst>
            <a:ext uri="{FF2B5EF4-FFF2-40B4-BE49-F238E27FC236}">
              <a16:creationId xmlns:a16="http://schemas.microsoft.com/office/drawing/2014/main" xmlns="" id="{67EB51D5-C3F5-4D59-801D-476C6CDEC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76377" y="50951363"/>
          <a:ext cx="1361973" cy="2252276"/>
        </a:xfrm>
        <a:prstGeom prst="rect">
          <a:avLst/>
        </a:prstGeom>
      </xdr:spPr>
    </xdr:pic>
    <xdr:clientData/>
  </xdr:twoCellAnchor>
  <xdr:twoCellAnchor>
    <xdr:from>
      <xdr:col>1</xdr:col>
      <xdr:colOff>762103</xdr:colOff>
      <xdr:row>11</xdr:row>
      <xdr:rowOff>97390</xdr:rowOff>
    </xdr:from>
    <xdr:to>
      <xdr:col>1</xdr:col>
      <xdr:colOff>1847851</xdr:colOff>
      <xdr:row>11</xdr:row>
      <xdr:rowOff>2371725</xdr:rowOff>
    </xdr:to>
    <xdr:pic>
      <xdr:nvPicPr>
        <xdr:cNvPr id="12" name="1050496306_05.jpg" descr="1050496306_05.jpg" title="1050496306_05.jpg">
          <a:extLst>
            <a:ext uri="{FF2B5EF4-FFF2-40B4-BE49-F238E27FC236}">
              <a16:creationId xmlns:a16="http://schemas.microsoft.com/office/drawing/2014/main" xmlns="" id="{164DB5DC-F867-462D-B0A5-B4FE93C90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24028" y="20880940"/>
          <a:ext cx="1085748" cy="2274335"/>
        </a:xfrm>
        <a:prstGeom prst="rect">
          <a:avLst/>
        </a:prstGeom>
      </xdr:spPr>
    </xdr:pic>
    <xdr:clientData/>
  </xdr:twoCellAnchor>
  <xdr:twoCellAnchor>
    <xdr:from>
      <xdr:col>1</xdr:col>
      <xdr:colOff>533502</xdr:colOff>
      <xdr:row>60</xdr:row>
      <xdr:rowOff>97389</xdr:rowOff>
    </xdr:from>
    <xdr:to>
      <xdr:col>1</xdr:col>
      <xdr:colOff>1933575</xdr:colOff>
      <xdr:row>60</xdr:row>
      <xdr:rowOff>2412947</xdr:rowOff>
    </xdr:to>
    <xdr:pic>
      <xdr:nvPicPr>
        <xdr:cNvPr id="13" name="1049262320.jpg" descr="1049262320.jpg" title="1049262320.jpg">
          <a:extLst>
            <a:ext uri="{FF2B5EF4-FFF2-40B4-BE49-F238E27FC236}">
              <a16:creationId xmlns:a16="http://schemas.microsoft.com/office/drawing/2014/main" xmlns="" id="{64127C4F-D2CE-49C9-9CD4-CCB1967C5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95427" y="143629614"/>
          <a:ext cx="1400073" cy="2315558"/>
        </a:xfrm>
        <a:prstGeom prst="rect">
          <a:avLst/>
        </a:prstGeom>
      </xdr:spPr>
    </xdr:pic>
    <xdr:clientData/>
  </xdr:twoCellAnchor>
  <xdr:twoCellAnchor>
    <xdr:from>
      <xdr:col>1</xdr:col>
      <xdr:colOff>514452</xdr:colOff>
      <xdr:row>25</xdr:row>
      <xdr:rowOff>125964</xdr:rowOff>
    </xdr:from>
    <xdr:to>
      <xdr:col>1</xdr:col>
      <xdr:colOff>1924050</xdr:colOff>
      <xdr:row>25</xdr:row>
      <xdr:rowOff>2343150</xdr:rowOff>
    </xdr:to>
    <xdr:pic>
      <xdr:nvPicPr>
        <xdr:cNvPr id="14" name="1050716558_05.jpg" descr="1050716558_05.jpg" title="1050716558_05.jpg">
          <a:extLst>
            <a:ext uri="{FF2B5EF4-FFF2-40B4-BE49-F238E27FC236}">
              <a16:creationId xmlns:a16="http://schemas.microsoft.com/office/drawing/2014/main" xmlns="" id="{F1CBEF9E-D428-4ADF-AD98-40EA6A0F9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76377" y="55980564"/>
          <a:ext cx="1409598" cy="2217186"/>
        </a:xfrm>
        <a:prstGeom prst="rect">
          <a:avLst/>
        </a:prstGeom>
      </xdr:spPr>
    </xdr:pic>
    <xdr:clientData/>
  </xdr:twoCellAnchor>
  <xdr:twoCellAnchor>
    <xdr:from>
      <xdr:col>1</xdr:col>
      <xdr:colOff>581127</xdr:colOff>
      <xdr:row>27</xdr:row>
      <xdr:rowOff>125964</xdr:rowOff>
    </xdr:from>
    <xdr:to>
      <xdr:col>1</xdr:col>
      <xdr:colOff>1828800</xdr:colOff>
      <xdr:row>27</xdr:row>
      <xdr:rowOff>2400300</xdr:rowOff>
    </xdr:to>
    <xdr:pic>
      <xdr:nvPicPr>
        <xdr:cNvPr id="15" name="1050716306_05.jpg" descr="1050716306_05.jpg" title="1050716306_05.jpg">
          <a:extLst>
            <a:ext uri="{FF2B5EF4-FFF2-40B4-BE49-F238E27FC236}">
              <a16:creationId xmlns:a16="http://schemas.microsoft.com/office/drawing/2014/main" xmlns="" id="{1C61F966-4201-451E-92BB-B31E2BA9A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43052" y="60990714"/>
          <a:ext cx="1247673" cy="2274336"/>
        </a:xfrm>
        <a:prstGeom prst="rect">
          <a:avLst/>
        </a:prstGeom>
      </xdr:spPr>
    </xdr:pic>
    <xdr:clientData/>
  </xdr:twoCellAnchor>
  <xdr:twoCellAnchor>
    <xdr:from>
      <xdr:col>1</xdr:col>
      <xdr:colOff>266802</xdr:colOff>
      <xdr:row>50</xdr:row>
      <xdr:rowOff>116440</xdr:rowOff>
    </xdr:from>
    <xdr:to>
      <xdr:col>1</xdr:col>
      <xdr:colOff>2344598</xdr:colOff>
      <xdr:row>50</xdr:row>
      <xdr:rowOff>2305050</xdr:rowOff>
    </xdr:to>
    <xdr:pic>
      <xdr:nvPicPr>
        <xdr:cNvPr id="16" name="1047359558_0.jpg" descr="1047359558_0.jpg" title="1047359558_0.jpg">
          <a:extLst>
            <a:ext uri="{FF2B5EF4-FFF2-40B4-BE49-F238E27FC236}">
              <a16:creationId xmlns:a16="http://schemas.microsoft.com/office/drawing/2014/main" xmlns="" id="{35447B69-2288-49EC-A1F6-E14F92AF0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28727" y="118597915"/>
          <a:ext cx="2077796" cy="2188610"/>
        </a:xfrm>
        <a:prstGeom prst="rect">
          <a:avLst/>
        </a:prstGeom>
      </xdr:spPr>
    </xdr:pic>
    <xdr:clientData/>
  </xdr:twoCellAnchor>
  <xdr:twoCellAnchor>
    <xdr:from>
      <xdr:col>1</xdr:col>
      <xdr:colOff>638278</xdr:colOff>
      <xdr:row>8</xdr:row>
      <xdr:rowOff>116438</xdr:rowOff>
    </xdr:from>
    <xdr:to>
      <xdr:col>1</xdr:col>
      <xdr:colOff>1762126</xdr:colOff>
      <xdr:row>8</xdr:row>
      <xdr:rowOff>2362199</xdr:rowOff>
    </xdr:to>
    <xdr:pic>
      <xdr:nvPicPr>
        <xdr:cNvPr id="17" name="1049276306_05.jpg" descr="1049276306_05.jpg" title="1049276306_05.jpg">
          <a:extLst>
            <a:ext uri="{FF2B5EF4-FFF2-40B4-BE49-F238E27FC236}">
              <a16:creationId xmlns:a16="http://schemas.microsoft.com/office/drawing/2014/main" xmlns="" id="{E42C42AD-C79D-4486-81B4-5F7A53D9C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00203" y="13384763"/>
          <a:ext cx="1123848" cy="2245761"/>
        </a:xfrm>
        <a:prstGeom prst="rect">
          <a:avLst/>
        </a:prstGeom>
      </xdr:spPr>
    </xdr:pic>
    <xdr:clientData/>
  </xdr:twoCellAnchor>
  <xdr:twoCellAnchor>
    <xdr:from>
      <xdr:col>1</xdr:col>
      <xdr:colOff>733527</xdr:colOff>
      <xdr:row>14</xdr:row>
      <xdr:rowOff>125963</xdr:rowOff>
    </xdr:from>
    <xdr:to>
      <xdr:col>1</xdr:col>
      <xdr:colOff>1447800</xdr:colOff>
      <xdr:row>14</xdr:row>
      <xdr:rowOff>2390774</xdr:rowOff>
    </xdr:to>
    <xdr:pic>
      <xdr:nvPicPr>
        <xdr:cNvPr id="18" name="1049284306_05.jpg" descr="1049284306_05.jpg" title="1049284306_05.jpg">
          <a:extLst>
            <a:ext uri="{FF2B5EF4-FFF2-40B4-BE49-F238E27FC236}">
              <a16:creationId xmlns:a16="http://schemas.microsoft.com/office/drawing/2014/main" xmlns="" id="{80CCD59F-FFB0-41D8-8DF2-6BD8CC6B2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895452" y="28424738"/>
          <a:ext cx="714273" cy="2264811"/>
        </a:xfrm>
        <a:prstGeom prst="rect">
          <a:avLst/>
        </a:prstGeom>
      </xdr:spPr>
    </xdr:pic>
    <xdr:clientData/>
  </xdr:twoCellAnchor>
  <xdr:twoCellAnchor>
    <xdr:from>
      <xdr:col>1</xdr:col>
      <xdr:colOff>571602</xdr:colOff>
      <xdr:row>10</xdr:row>
      <xdr:rowOff>97390</xdr:rowOff>
    </xdr:from>
    <xdr:to>
      <xdr:col>1</xdr:col>
      <xdr:colOff>1590675</xdr:colOff>
      <xdr:row>10</xdr:row>
      <xdr:rowOff>2428875</xdr:rowOff>
    </xdr:to>
    <xdr:pic>
      <xdr:nvPicPr>
        <xdr:cNvPr id="20" name="1049248306_05.jpg" descr="1049248306_05.jpg" title="1049248306_05.jpg">
          <a:extLst>
            <a:ext uri="{FF2B5EF4-FFF2-40B4-BE49-F238E27FC236}">
              <a16:creationId xmlns:a16="http://schemas.microsoft.com/office/drawing/2014/main" xmlns="" id="{BB264BBC-D5EC-4222-8E0C-9662D96AA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33527" y="18375865"/>
          <a:ext cx="1019073" cy="2331485"/>
        </a:xfrm>
        <a:prstGeom prst="rect">
          <a:avLst/>
        </a:prstGeom>
      </xdr:spPr>
    </xdr:pic>
    <xdr:clientData/>
  </xdr:twoCellAnchor>
  <xdr:twoCellAnchor>
    <xdr:from>
      <xdr:col>1</xdr:col>
      <xdr:colOff>676377</xdr:colOff>
      <xdr:row>9</xdr:row>
      <xdr:rowOff>145014</xdr:rowOff>
    </xdr:from>
    <xdr:to>
      <xdr:col>1</xdr:col>
      <xdr:colOff>1600200</xdr:colOff>
      <xdr:row>9</xdr:row>
      <xdr:rowOff>2343150</xdr:rowOff>
    </xdr:to>
    <xdr:pic>
      <xdr:nvPicPr>
        <xdr:cNvPr id="21" name="1049284804_05.jpg" descr="1049284804_05.jpg" title="1049284804_05.jpg">
          <a:extLst>
            <a:ext uri="{FF2B5EF4-FFF2-40B4-BE49-F238E27FC236}">
              <a16:creationId xmlns:a16="http://schemas.microsoft.com/office/drawing/2014/main" xmlns="" id="{2DAF0EF3-1229-4B6B-9AC2-12C6D864E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838302" y="15918414"/>
          <a:ext cx="923823" cy="2198136"/>
        </a:xfrm>
        <a:prstGeom prst="rect">
          <a:avLst/>
        </a:prstGeom>
      </xdr:spPr>
    </xdr:pic>
    <xdr:clientData/>
  </xdr:twoCellAnchor>
  <xdr:twoCellAnchor>
    <xdr:from>
      <xdr:col>1</xdr:col>
      <xdr:colOff>533502</xdr:colOff>
      <xdr:row>13</xdr:row>
      <xdr:rowOff>87864</xdr:rowOff>
    </xdr:from>
    <xdr:to>
      <xdr:col>1</xdr:col>
      <xdr:colOff>1759061</xdr:colOff>
      <xdr:row>13</xdr:row>
      <xdr:rowOff>2390776</xdr:rowOff>
    </xdr:to>
    <xdr:pic>
      <xdr:nvPicPr>
        <xdr:cNvPr id="23" name="1051418306_05.jpg" descr="1051418306_05.jpg" title="1051418306_05.jpg">
          <a:extLst>
            <a:ext uri="{FF2B5EF4-FFF2-40B4-BE49-F238E27FC236}">
              <a16:creationId xmlns:a16="http://schemas.microsoft.com/office/drawing/2014/main" xmlns="" id="{03C94393-E6F2-4957-805E-F4B0A59DB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95427" y="25881564"/>
          <a:ext cx="1225559" cy="2302912"/>
        </a:xfrm>
        <a:prstGeom prst="rect">
          <a:avLst/>
        </a:prstGeom>
      </xdr:spPr>
    </xdr:pic>
    <xdr:clientData/>
  </xdr:twoCellAnchor>
  <xdr:twoCellAnchor>
    <xdr:from>
      <xdr:col>1</xdr:col>
      <xdr:colOff>571602</xdr:colOff>
      <xdr:row>39</xdr:row>
      <xdr:rowOff>40240</xdr:rowOff>
    </xdr:from>
    <xdr:to>
      <xdr:col>1</xdr:col>
      <xdr:colOff>1714500</xdr:colOff>
      <xdr:row>39</xdr:row>
      <xdr:rowOff>2420771</xdr:rowOff>
    </xdr:to>
    <xdr:pic>
      <xdr:nvPicPr>
        <xdr:cNvPr id="24" name="1051175306_0.jpg" descr="1051175306_0.jpg" title="1051175306_0.jpg">
          <a:extLst>
            <a:ext uri="{FF2B5EF4-FFF2-40B4-BE49-F238E27FC236}">
              <a16:creationId xmlns:a16="http://schemas.microsoft.com/office/drawing/2014/main" xmlns="" id="{CE89CB13-6D90-4684-B33E-C286A385C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733527" y="90965890"/>
          <a:ext cx="1142898" cy="2380531"/>
        </a:xfrm>
        <a:prstGeom prst="rect">
          <a:avLst/>
        </a:prstGeom>
      </xdr:spPr>
    </xdr:pic>
    <xdr:clientData/>
  </xdr:twoCellAnchor>
  <xdr:twoCellAnchor>
    <xdr:from>
      <xdr:col>1</xdr:col>
      <xdr:colOff>714477</xdr:colOff>
      <xdr:row>19</xdr:row>
      <xdr:rowOff>87863</xdr:rowOff>
    </xdr:from>
    <xdr:to>
      <xdr:col>1</xdr:col>
      <xdr:colOff>1638300</xdr:colOff>
      <xdr:row>19</xdr:row>
      <xdr:rowOff>2371725</xdr:rowOff>
    </xdr:to>
    <xdr:pic>
      <xdr:nvPicPr>
        <xdr:cNvPr id="25" name="1050837306_0.jpg" descr="1050837306_0.jpg" title="1050837306_0.jpg">
          <a:extLst>
            <a:ext uri="{FF2B5EF4-FFF2-40B4-BE49-F238E27FC236}">
              <a16:creationId xmlns:a16="http://schemas.microsoft.com/office/drawing/2014/main" xmlns="" id="{91975B90-6576-468F-87A2-741E0658A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876402" y="40912013"/>
          <a:ext cx="923823" cy="2283862"/>
        </a:xfrm>
        <a:prstGeom prst="rect">
          <a:avLst/>
        </a:prstGeom>
      </xdr:spPr>
    </xdr:pic>
    <xdr:clientData/>
  </xdr:twoCellAnchor>
  <xdr:twoCellAnchor>
    <xdr:from>
      <xdr:col>1</xdr:col>
      <xdr:colOff>552553</xdr:colOff>
      <xdr:row>28</xdr:row>
      <xdr:rowOff>40238</xdr:rowOff>
    </xdr:from>
    <xdr:to>
      <xdr:col>1</xdr:col>
      <xdr:colOff>2038351</xdr:colOff>
      <xdr:row>28</xdr:row>
      <xdr:rowOff>2407694</xdr:rowOff>
    </xdr:to>
    <xdr:pic>
      <xdr:nvPicPr>
        <xdr:cNvPr id="26" name="1050600414_05.jpg" descr="1050600414_05.jpg" title="1050600414_05.jpg">
          <a:extLst>
            <a:ext uri="{FF2B5EF4-FFF2-40B4-BE49-F238E27FC236}">
              <a16:creationId xmlns:a16="http://schemas.microsoft.com/office/drawing/2014/main" xmlns="" id="{C1361F5C-5C73-4763-8C5B-EFA1762C4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714478" y="63410063"/>
          <a:ext cx="1485798" cy="2367456"/>
        </a:xfrm>
        <a:prstGeom prst="rect">
          <a:avLst/>
        </a:prstGeom>
      </xdr:spPr>
    </xdr:pic>
    <xdr:clientData/>
  </xdr:twoCellAnchor>
  <xdr:twoCellAnchor>
    <xdr:from>
      <xdr:col>1</xdr:col>
      <xdr:colOff>533502</xdr:colOff>
      <xdr:row>43</xdr:row>
      <xdr:rowOff>135489</xdr:rowOff>
    </xdr:from>
    <xdr:to>
      <xdr:col>1</xdr:col>
      <xdr:colOff>1895475</xdr:colOff>
      <xdr:row>43</xdr:row>
      <xdr:rowOff>2432088</xdr:rowOff>
    </xdr:to>
    <xdr:pic>
      <xdr:nvPicPr>
        <xdr:cNvPr id="27" name="1051048306_0.jpg" descr="1051048306_0.jpg" title="1051048306_0.jpg">
          <a:extLst>
            <a:ext uri="{FF2B5EF4-FFF2-40B4-BE49-F238E27FC236}">
              <a16:creationId xmlns:a16="http://schemas.microsoft.com/office/drawing/2014/main" xmlns="" id="{AC9FB55F-4E14-4643-B4CB-EA24FC7A2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95427" y="101081439"/>
          <a:ext cx="1361973" cy="2296599"/>
        </a:xfrm>
        <a:prstGeom prst="rect">
          <a:avLst/>
        </a:prstGeom>
      </xdr:spPr>
    </xdr:pic>
    <xdr:clientData/>
  </xdr:twoCellAnchor>
  <xdr:twoCellAnchor>
    <xdr:from>
      <xdr:col>1</xdr:col>
      <xdr:colOff>495402</xdr:colOff>
      <xdr:row>38</xdr:row>
      <xdr:rowOff>40238</xdr:rowOff>
    </xdr:from>
    <xdr:to>
      <xdr:col>1</xdr:col>
      <xdr:colOff>1647825</xdr:colOff>
      <xdr:row>38</xdr:row>
      <xdr:rowOff>2430647</xdr:rowOff>
    </xdr:to>
    <xdr:pic>
      <xdr:nvPicPr>
        <xdr:cNvPr id="29" name="1048326414_05.jpg" descr="1048326414_05.jpg" title="1048326414_05.jpg">
          <a:extLst>
            <a:ext uri="{FF2B5EF4-FFF2-40B4-BE49-F238E27FC236}">
              <a16:creationId xmlns:a16="http://schemas.microsoft.com/office/drawing/2014/main" xmlns="" id="{AE8604CB-1E3E-495F-B35F-CF7F0F66C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57327" y="88460813"/>
          <a:ext cx="1152423" cy="2390409"/>
        </a:xfrm>
        <a:prstGeom prst="rect">
          <a:avLst/>
        </a:prstGeom>
      </xdr:spPr>
    </xdr:pic>
    <xdr:clientData/>
  </xdr:twoCellAnchor>
  <xdr:twoCellAnchor>
    <xdr:from>
      <xdr:col>1</xdr:col>
      <xdr:colOff>743052</xdr:colOff>
      <xdr:row>4</xdr:row>
      <xdr:rowOff>183114</xdr:rowOff>
    </xdr:from>
    <xdr:to>
      <xdr:col>1</xdr:col>
      <xdr:colOff>1895475</xdr:colOff>
      <xdr:row>4</xdr:row>
      <xdr:rowOff>2362200</xdr:rowOff>
    </xdr:to>
    <xdr:pic>
      <xdr:nvPicPr>
        <xdr:cNvPr id="31" name="1051156804_05.jpg" descr="1051156804_05.jpg" title="1051156804_05.jpg">
          <a:extLst>
            <a:ext uri="{FF2B5EF4-FFF2-40B4-BE49-F238E27FC236}">
              <a16:creationId xmlns:a16="http://schemas.microsoft.com/office/drawing/2014/main" xmlns="" id="{664D8635-8F02-4894-A0DC-60DA3E4BE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904977" y="3431139"/>
          <a:ext cx="1152423" cy="2179086"/>
        </a:xfrm>
        <a:prstGeom prst="rect">
          <a:avLst/>
        </a:prstGeom>
      </xdr:spPr>
    </xdr:pic>
    <xdr:clientData/>
  </xdr:twoCellAnchor>
  <xdr:twoCellAnchor>
    <xdr:from>
      <xdr:col>1</xdr:col>
      <xdr:colOff>581127</xdr:colOff>
      <xdr:row>42</xdr:row>
      <xdr:rowOff>40238</xdr:rowOff>
    </xdr:from>
    <xdr:to>
      <xdr:col>1</xdr:col>
      <xdr:colOff>1809750</xdr:colOff>
      <xdr:row>42</xdr:row>
      <xdr:rowOff>2410910</xdr:rowOff>
    </xdr:to>
    <xdr:pic>
      <xdr:nvPicPr>
        <xdr:cNvPr id="32" name="1052712352_05.jpg" descr="1052712352_05.jpg" title="1052712352_05.jpg">
          <a:extLst>
            <a:ext uri="{FF2B5EF4-FFF2-40B4-BE49-F238E27FC236}">
              <a16:creationId xmlns:a16="http://schemas.microsoft.com/office/drawing/2014/main" xmlns="" id="{707C941C-F094-44EF-9AAC-064134B95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743052" y="98481113"/>
          <a:ext cx="1228623" cy="2370672"/>
        </a:xfrm>
        <a:prstGeom prst="rect">
          <a:avLst/>
        </a:prstGeom>
      </xdr:spPr>
    </xdr:pic>
    <xdr:clientData/>
  </xdr:twoCellAnchor>
  <xdr:twoCellAnchor>
    <xdr:from>
      <xdr:col>1</xdr:col>
      <xdr:colOff>323953</xdr:colOff>
      <xdr:row>61</xdr:row>
      <xdr:rowOff>59288</xdr:rowOff>
    </xdr:from>
    <xdr:to>
      <xdr:col>1</xdr:col>
      <xdr:colOff>2114551</xdr:colOff>
      <xdr:row>61</xdr:row>
      <xdr:rowOff>2402579</xdr:rowOff>
    </xdr:to>
    <xdr:pic>
      <xdr:nvPicPr>
        <xdr:cNvPr id="34" name="1053189352_05.jpg" descr="1053189352_05.jpg" title="1053189352_05.jpg">
          <a:extLst>
            <a:ext uri="{FF2B5EF4-FFF2-40B4-BE49-F238E27FC236}">
              <a16:creationId xmlns:a16="http://schemas.microsoft.com/office/drawing/2014/main" xmlns="" id="{0ED6A9FA-AAFE-49CE-8908-429E33F85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85878" y="146096588"/>
          <a:ext cx="1790598" cy="2343291"/>
        </a:xfrm>
        <a:prstGeom prst="rect">
          <a:avLst/>
        </a:prstGeom>
      </xdr:spPr>
    </xdr:pic>
    <xdr:clientData/>
  </xdr:twoCellAnchor>
  <xdr:twoCellAnchor>
    <xdr:from>
      <xdr:col>1</xdr:col>
      <xdr:colOff>523977</xdr:colOff>
      <xdr:row>57</xdr:row>
      <xdr:rowOff>106913</xdr:rowOff>
    </xdr:from>
    <xdr:to>
      <xdr:col>1</xdr:col>
      <xdr:colOff>2009775</xdr:colOff>
      <xdr:row>57</xdr:row>
      <xdr:rowOff>2430535</xdr:rowOff>
    </xdr:to>
    <xdr:pic>
      <xdr:nvPicPr>
        <xdr:cNvPr id="38" name="1032470406_05.jpg" descr="1032470406_05.jpg" title="1032470406_05.jpg">
          <a:extLst>
            <a:ext uri="{FF2B5EF4-FFF2-40B4-BE49-F238E27FC236}">
              <a16:creationId xmlns:a16="http://schemas.microsoft.com/office/drawing/2014/main" xmlns="" id="{C67CE735-03A7-407D-936B-F498250BC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85902" y="136123913"/>
          <a:ext cx="1485798" cy="2323622"/>
        </a:xfrm>
        <a:prstGeom prst="rect">
          <a:avLst/>
        </a:prstGeom>
      </xdr:spPr>
    </xdr:pic>
    <xdr:clientData/>
  </xdr:twoCellAnchor>
  <xdr:twoCellAnchor>
    <xdr:from>
      <xdr:col>1</xdr:col>
      <xdr:colOff>295376</xdr:colOff>
      <xdr:row>48</xdr:row>
      <xdr:rowOff>249788</xdr:rowOff>
    </xdr:from>
    <xdr:to>
      <xdr:col>1</xdr:col>
      <xdr:colOff>2076449</xdr:colOff>
      <xdr:row>48</xdr:row>
      <xdr:rowOff>2057400</xdr:rowOff>
    </xdr:to>
    <xdr:pic>
      <xdr:nvPicPr>
        <xdr:cNvPr id="41" name="1049707306_05.jpg" descr="1049707306_05.jpg" title="1049707306_05.jpg">
          <a:extLst>
            <a:ext uri="{FF2B5EF4-FFF2-40B4-BE49-F238E27FC236}">
              <a16:creationId xmlns:a16="http://schemas.microsoft.com/office/drawing/2014/main" xmlns="" id="{4A4664B8-FA55-4223-A60B-0D21CC7A3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57301" y="113721113"/>
          <a:ext cx="1781073" cy="1807612"/>
        </a:xfrm>
        <a:prstGeom prst="rect">
          <a:avLst/>
        </a:prstGeom>
      </xdr:spPr>
    </xdr:pic>
    <xdr:clientData/>
  </xdr:twoCellAnchor>
  <xdr:twoCellAnchor>
    <xdr:from>
      <xdr:col>1</xdr:col>
      <xdr:colOff>514452</xdr:colOff>
      <xdr:row>56</xdr:row>
      <xdr:rowOff>87863</xdr:rowOff>
    </xdr:from>
    <xdr:to>
      <xdr:col>1</xdr:col>
      <xdr:colOff>2009775</xdr:colOff>
      <xdr:row>56</xdr:row>
      <xdr:rowOff>2375688</xdr:rowOff>
    </xdr:to>
    <xdr:pic>
      <xdr:nvPicPr>
        <xdr:cNvPr id="42" name="1048370306_05.jpg" descr="1048370306_05.jpg" title="1048370306_05.jpg">
          <a:extLst>
            <a:ext uri="{FF2B5EF4-FFF2-40B4-BE49-F238E27FC236}">
              <a16:creationId xmlns:a16="http://schemas.microsoft.com/office/drawing/2014/main" xmlns="" id="{3F62D8BA-F139-4142-9A58-3EB5601A0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676377" y="133599788"/>
          <a:ext cx="1495323" cy="2287825"/>
        </a:xfrm>
        <a:prstGeom prst="rect">
          <a:avLst/>
        </a:prstGeom>
      </xdr:spPr>
    </xdr:pic>
    <xdr:clientData/>
  </xdr:twoCellAnchor>
  <xdr:twoCellAnchor>
    <xdr:from>
      <xdr:col>1</xdr:col>
      <xdr:colOff>371577</xdr:colOff>
      <xdr:row>5</xdr:row>
      <xdr:rowOff>145013</xdr:rowOff>
    </xdr:from>
    <xdr:to>
      <xdr:col>1</xdr:col>
      <xdr:colOff>1828800</xdr:colOff>
      <xdr:row>5</xdr:row>
      <xdr:rowOff>2428874</xdr:rowOff>
    </xdr:to>
    <xdr:pic>
      <xdr:nvPicPr>
        <xdr:cNvPr id="43" name="1050496505_05.jpg" descr="1050496505_05.jpg" title="1050496505_05.jpg">
          <a:extLst>
            <a:ext uri="{FF2B5EF4-FFF2-40B4-BE49-F238E27FC236}">
              <a16:creationId xmlns:a16="http://schemas.microsoft.com/office/drawing/2014/main" xmlns="" id="{9C919028-414D-48C8-8E97-9A8DDE5EB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33502" y="5898113"/>
          <a:ext cx="1457223" cy="2283861"/>
        </a:xfrm>
        <a:prstGeom prst="rect">
          <a:avLst/>
        </a:prstGeom>
      </xdr:spPr>
    </xdr:pic>
    <xdr:clientData/>
  </xdr:twoCellAnchor>
  <xdr:twoCellAnchor>
    <xdr:from>
      <xdr:col>1</xdr:col>
      <xdr:colOff>362052</xdr:colOff>
      <xdr:row>49</xdr:row>
      <xdr:rowOff>306939</xdr:rowOff>
    </xdr:from>
    <xdr:to>
      <xdr:col>1</xdr:col>
      <xdr:colOff>2105474</xdr:colOff>
      <xdr:row>49</xdr:row>
      <xdr:rowOff>2047874</xdr:rowOff>
    </xdr:to>
    <xdr:pic>
      <xdr:nvPicPr>
        <xdr:cNvPr id="44" name="1049707505_05.jpg" descr="1049707505_05.jpg" title="1049707505_05.jpg">
          <a:extLst>
            <a:ext uri="{FF2B5EF4-FFF2-40B4-BE49-F238E27FC236}">
              <a16:creationId xmlns:a16="http://schemas.microsoft.com/office/drawing/2014/main" xmlns="" id="{72F23665-839C-40CC-AF05-3468DF791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23977" y="116283339"/>
          <a:ext cx="1743422" cy="1740935"/>
        </a:xfrm>
        <a:prstGeom prst="rect">
          <a:avLst/>
        </a:prstGeom>
      </xdr:spPr>
    </xdr:pic>
    <xdr:clientData/>
  </xdr:twoCellAnchor>
  <xdr:twoCellAnchor>
    <xdr:from>
      <xdr:col>1</xdr:col>
      <xdr:colOff>552552</xdr:colOff>
      <xdr:row>26</xdr:row>
      <xdr:rowOff>145013</xdr:rowOff>
    </xdr:from>
    <xdr:to>
      <xdr:col>1</xdr:col>
      <xdr:colOff>2171700</xdr:colOff>
      <xdr:row>26</xdr:row>
      <xdr:rowOff>2333624</xdr:rowOff>
    </xdr:to>
    <xdr:pic>
      <xdr:nvPicPr>
        <xdr:cNvPr id="45" name="1050716505_05.jpg" descr="1050716505_05.jpg" title="1050716505_05.jpg">
          <a:extLst>
            <a:ext uri="{FF2B5EF4-FFF2-40B4-BE49-F238E27FC236}">
              <a16:creationId xmlns:a16="http://schemas.microsoft.com/office/drawing/2014/main" xmlns="" id="{506C22C9-120A-4976-AAC7-55DAD105B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714477" y="58504688"/>
          <a:ext cx="1619148" cy="2188611"/>
        </a:xfrm>
        <a:prstGeom prst="rect">
          <a:avLst/>
        </a:prstGeom>
      </xdr:spPr>
    </xdr:pic>
    <xdr:clientData/>
  </xdr:twoCellAnchor>
  <xdr:twoCellAnchor>
    <xdr:from>
      <xdr:col>1</xdr:col>
      <xdr:colOff>409677</xdr:colOff>
      <xdr:row>30</xdr:row>
      <xdr:rowOff>78338</xdr:rowOff>
    </xdr:from>
    <xdr:to>
      <xdr:col>1</xdr:col>
      <xdr:colOff>1981200</xdr:colOff>
      <xdr:row>30</xdr:row>
      <xdr:rowOff>2343149</xdr:rowOff>
    </xdr:to>
    <xdr:pic>
      <xdr:nvPicPr>
        <xdr:cNvPr id="46" name="1052319352_05.jpg" descr="1052319352_05.jpg" title="1052319352_05.jpg">
          <a:extLst>
            <a:ext uri="{FF2B5EF4-FFF2-40B4-BE49-F238E27FC236}">
              <a16:creationId xmlns:a16="http://schemas.microsoft.com/office/drawing/2014/main" xmlns="" id="{E9DB0453-DF9D-40C3-B819-DE97B0888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71602" y="68458313"/>
          <a:ext cx="1571523" cy="2264811"/>
        </a:xfrm>
        <a:prstGeom prst="rect">
          <a:avLst/>
        </a:prstGeom>
      </xdr:spPr>
    </xdr:pic>
    <xdr:clientData/>
  </xdr:twoCellAnchor>
  <xdr:twoCellAnchor>
    <xdr:from>
      <xdr:col>1</xdr:col>
      <xdr:colOff>552552</xdr:colOff>
      <xdr:row>36</xdr:row>
      <xdr:rowOff>59290</xdr:rowOff>
    </xdr:from>
    <xdr:to>
      <xdr:col>1</xdr:col>
      <xdr:colOff>1771650</xdr:colOff>
      <xdr:row>36</xdr:row>
      <xdr:rowOff>2362748</xdr:rowOff>
    </xdr:to>
    <xdr:pic>
      <xdr:nvPicPr>
        <xdr:cNvPr id="47" name="1050703306_05.jpg" descr="1050703306_05.jpg" title="1050703306_05.jpg">
          <a:extLst>
            <a:ext uri="{FF2B5EF4-FFF2-40B4-BE49-F238E27FC236}">
              <a16:creationId xmlns:a16="http://schemas.microsoft.com/office/drawing/2014/main" xmlns="" id="{A08635FA-94A6-4505-8DC0-1C50B5858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714477" y="83469715"/>
          <a:ext cx="1219098" cy="2303458"/>
        </a:xfrm>
        <a:prstGeom prst="rect">
          <a:avLst/>
        </a:prstGeom>
      </xdr:spPr>
    </xdr:pic>
    <xdr:clientData/>
  </xdr:twoCellAnchor>
  <xdr:twoCellAnchor>
    <xdr:from>
      <xdr:col>1</xdr:col>
      <xdr:colOff>609702</xdr:colOff>
      <xdr:row>18</xdr:row>
      <xdr:rowOff>87864</xdr:rowOff>
    </xdr:from>
    <xdr:to>
      <xdr:col>1</xdr:col>
      <xdr:colOff>1590675</xdr:colOff>
      <xdr:row>18</xdr:row>
      <xdr:rowOff>2247900</xdr:rowOff>
    </xdr:to>
    <xdr:pic>
      <xdr:nvPicPr>
        <xdr:cNvPr id="49" name="1047141935_05.jpg" descr="1047141935_05.jpg" title="1047141935_05.jpg">
          <a:extLst>
            <a:ext uri="{FF2B5EF4-FFF2-40B4-BE49-F238E27FC236}">
              <a16:creationId xmlns:a16="http://schemas.microsoft.com/office/drawing/2014/main" xmlns="" id="{A2ABF4D7-B935-4BF3-AAF0-5EEA71245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771627" y="38406939"/>
          <a:ext cx="980973" cy="2160036"/>
        </a:xfrm>
        <a:prstGeom prst="rect">
          <a:avLst/>
        </a:prstGeom>
      </xdr:spPr>
    </xdr:pic>
    <xdr:clientData/>
  </xdr:twoCellAnchor>
  <xdr:twoCellAnchor>
    <xdr:from>
      <xdr:col>1</xdr:col>
      <xdr:colOff>466827</xdr:colOff>
      <xdr:row>44</xdr:row>
      <xdr:rowOff>49763</xdr:rowOff>
    </xdr:from>
    <xdr:to>
      <xdr:col>1</xdr:col>
      <xdr:colOff>1638300</xdr:colOff>
      <xdr:row>44</xdr:row>
      <xdr:rowOff>2465648</xdr:rowOff>
    </xdr:to>
    <xdr:pic>
      <xdr:nvPicPr>
        <xdr:cNvPr id="53" name="1047126935_05.jpg" descr="1047126935_05.jpg" title="1047126935_05.jpg">
          <a:extLst>
            <a:ext uri="{FF2B5EF4-FFF2-40B4-BE49-F238E27FC236}">
              <a16:creationId xmlns:a16="http://schemas.microsoft.com/office/drawing/2014/main" xmlns="" id="{2C0C47F4-86D0-4F78-ACC7-B6F8C2E5F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628752" y="103500788"/>
          <a:ext cx="1171473" cy="2415885"/>
        </a:xfrm>
        <a:prstGeom prst="rect">
          <a:avLst/>
        </a:prstGeom>
      </xdr:spPr>
    </xdr:pic>
    <xdr:clientData/>
  </xdr:twoCellAnchor>
  <xdr:twoCellAnchor>
    <xdr:from>
      <xdr:col>1</xdr:col>
      <xdr:colOff>657327</xdr:colOff>
      <xdr:row>53</xdr:row>
      <xdr:rowOff>76200</xdr:rowOff>
    </xdr:from>
    <xdr:to>
      <xdr:col>1</xdr:col>
      <xdr:colOff>1933574</xdr:colOff>
      <xdr:row>53</xdr:row>
      <xdr:rowOff>2251908</xdr:rowOff>
    </xdr:to>
    <xdr:pic>
      <xdr:nvPicPr>
        <xdr:cNvPr id="55" name="1038869207_05.jpg" descr="1038869207_05.jpg" title="1038869207_05.jpg">
          <a:extLst>
            <a:ext uri="{FF2B5EF4-FFF2-40B4-BE49-F238E27FC236}">
              <a16:creationId xmlns:a16="http://schemas.microsoft.com/office/drawing/2014/main" xmlns="" id="{053E2754-DE76-4CB3-AC6D-7F93BFBD9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819252" y="126072900"/>
          <a:ext cx="1276247" cy="2175708"/>
        </a:xfrm>
        <a:prstGeom prst="rect">
          <a:avLst/>
        </a:prstGeom>
      </xdr:spPr>
    </xdr:pic>
    <xdr:clientData/>
  </xdr:twoCellAnchor>
  <xdr:twoCellAnchor>
    <xdr:from>
      <xdr:col>1</xdr:col>
      <xdr:colOff>514452</xdr:colOff>
      <xdr:row>45</xdr:row>
      <xdr:rowOff>59288</xdr:rowOff>
    </xdr:from>
    <xdr:to>
      <xdr:col>1</xdr:col>
      <xdr:colOff>1952625</xdr:colOff>
      <xdr:row>45</xdr:row>
      <xdr:rowOff>2463697</xdr:rowOff>
    </xdr:to>
    <xdr:pic>
      <xdr:nvPicPr>
        <xdr:cNvPr id="57" name="1047143935_05.jpg" descr="1047143935_05.jpg" title="1047143935_05.jpg">
          <a:extLst>
            <a:ext uri="{FF2B5EF4-FFF2-40B4-BE49-F238E27FC236}">
              <a16:creationId xmlns:a16="http://schemas.microsoft.com/office/drawing/2014/main" xmlns="" id="{6653CD8A-4980-49AA-B5F8-DDBFDE27C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676377" y="106015388"/>
          <a:ext cx="1438173" cy="2404409"/>
        </a:xfrm>
        <a:prstGeom prst="rect">
          <a:avLst/>
        </a:prstGeom>
      </xdr:spPr>
    </xdr:pic>
    <xdr:clientData/>
  </xdr:twoCellAnchor>
  <xdr:twoCellAnchor>
    <xdr:from>
      <xdr:col>1</xdr:col>
      <xdr:colOff>390627</xdr:colOff>
      <xdr:row>58</xdr:row>
      <xdr:rowOff>40239</xdr:rowOff>
    </xdr:from>
    <xdr:to>
      <xdr:col>1</xdr:col>
      <xdr:colOff>1971675</xdr:colOff>
      <xdr:row>58</xdr:row>
      <xdr:rowOff>2394956</xdr:rowOff>
    </xdr:to>
    <xdr:pic>
      <xdr:nvPicPr>
        <xdr:cNvPr id="60" name="1046434261_0.jpg" descr="1046434261_0.jpg" title="1046434261_0.jpg">
          <a:extLst>
            <a:ext uri="{FF2B5EF4-FFF2-40B4-BE49-F238E27FC236}">
              <a16:creationId xmlns:a16="http://schemas.microsoft.com/office/drawing/2014/main" xmlns="" id="{F979B29F-06A2-42DF-A0D6-D4524D6A4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52552" y="138562314"/>
          <a:ext cx="1581048" cy="2354717"/>
        </a:xfrm>
        <a:prstGeom prst="rect">
          <a:avLst/>
        </a:prstGeom>
      </xdr:spPr>
    </xdr:pic>
    <xdr:clientData/>
  </xdr:twoCellAnchor>
  <xdr:twoCellAnchor>
    <xdr:from>
      <xdr:col>1</xdr:col>
      <xdr:colOff>476352</xdr:colOff>
      <xdr:row>2</xdr:row>
      <xdr:rowOff>135489</xdr:rowOff>
    </xdr:from>
    <xdr:to>
      <xdr:col>1</xdr:col>
      <xdr:colOff>2019300</xdr:colOff>
      <xdr:row>2</xdr:row>
      <xdr:rowOff>2282445</xdr:rowOff>
    </xdr:to>
    <xdr:pic>
      <xdr:nvPicPr>
        <xdr:cNvPr id="64" name="1034368002_0.jpg" descr="1034368002_0.jpg" title="1034368002_0.jpg">
          <a:extLst>
            <a:ext uri="{FF2B5EF4-FFF2-40B4-BE49-F238E27FC236}">
              <a16:creationId xmlns:a16="http://schemas.microsoft.com/office/drawing/2014/main" xmlns="" id="{CA7BDBE4-7E37-41F4-A2EF-67590FBDD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638277" y="449814"/>
          <a:ext cx="1542948" cy="2146956"/>
        </a:xfrm>
        <a:prstGeom prst="rect">
          <a:avLst/>
        </a:prstGeom>
      </xdr:spPr>
    </xdr:pic>
    <xdr:clientData/>
  </xdr:twoCellAnchor>
  <xdr:twoCellAnchor>
    <xdr:from>
      <xdr:col>1</xdr:col>
      <xdr:colOff>628752</xdr:colOff>
      <xdr:row>15</xdr:row>
      <xdr:rowOff>135490</xdr:rowOff>
    </xdr:from>
    <xdr:to>
      <xdr:col>1</xdr:col>
      <xdr:colOff>1552575</xdr:colOff>
      <xdr:row>15</xdr:row>
      <xdr:rowOff>2319434</xdr:rowOff>
    </xdr:to>
    <xdr:pic>
      <xdr:nvPicPr>
        <xdr:cNvPr id="66" name="1052085306_05.jpg" descr="1052085306_05.jpg" title="1052085306_05.jpg">
          <a:extLst>
            <a:ext uri="{FF2B5EF4-FFF2-40B4-BE49-F238E27FC236}">
              <a16:creationId xmlns:a16="http://schemas.microsoft.com/office/drawing/2014/main" xmlns="" id="{4AD12F1F-7D45-4782-89DB-49A2CB6E6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790677" y="30939340"/>
          <a:ext cx="923823" cy="2183944"/>
        </a:xfrm>
        <a:prstGeom prst="rect">
          <a:avLst/>
        </a:prstGeom>
      </xdr:spPr>
    </xdr:pic>
    <xdr:clientData/>
  </xdr:twoCellAnchor>
  <xdr:twoCellAnchor>
    <xdr:from>
      <xdr:col>1</xdr:col>
      <xdr:colOff>533502</xdr:colOff>
      <xdr:row>32</xdr:row>
      <xdr:rowOff>78338</xdr:rowOff>
    </xdr:from>
    <xdr:to>
      <xdr:col>1</xdr:col>
      <xdr:colOff>1990725</xdr:colOff>
      <xdr:row>32</xdr:row>
      <xdr:rowOff>2355011</xdr:rowOff>
    </xdr:to>
    <xdr:pic>
      <xdr:nvPicPr>
        <xdr:cNvPr id="73" name="1056871212_05.jpg" descr="1056871212_05.jpg" title="1056871212_05.jpg">
          <a:extLst>
            <a:ext uri="{FF2B5EF4-FFF2-40B4-BE49-F238E27FC236}">
              <a16:creationId xmlns:a16="http://schemas.microsoft.com/office/drawing/2014/main" xmlns="" id="{3FA68AFD-1C84-47DD-A994-C1EC3B31D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695427" y="73468463"/>
          <a:ext cx="1457223" cy="2276673"/>
        </a:xfrm>
        <a:prstGeom prst="rect">
          <a:avLst/>
        </a:prstGeom>
      </xdr:spPr>
    </xdr:pic>
    <xdr:clientData/>
  </xdr:twoCellAnchor>
  <xdr:twoCellAnchor>
    <xdr:from>
      <xdr:col>1</xdr:col>
      <xdr:colOff>571603</xdr:colOff>
      <xdr:row>59</xdr:row>
      <xdr:rowOff>116439</xdr:rowOff>
    </xdr:from>
    <xdr:to>
      <xdr:col>1</xdr:col>
      <xdr:colOff>1924051</xdr:colOff>
      <xdr:row>59</xdr:row>
      <xdr:rowOff>2415239</xdr:rowOff>
    </xdr:to>
    <xdr:pic>
      <xdr:nvPicPr>
        <xdr:cNvPr id="75" name="1040540935_0.jpg" descr="1040540935_0.jpg" title="1040540935_0.jpg">
          <a:extLst>
            <a:ext uri="{FF2B5EF4-FFF2-40B4-BE49-F238E27FC236}">
              <a16:creationId xmlns:a16="http://schemas.microsoft.com/office/drawing/2014/main" xmlns="" id="{0F376FFE-BB3E-4974-8CB0-7190A638A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733528" y="141143589"/>
          <a:ext cx="1352448" cy="2298800"/>
        </a:xfrm>
        <a:prstGeom prst="rect">
          <a:avLst/>
        </a:prstGeom>
      </xdr:spPr>
    </xdr:pic>
    <xdr:clientData/>
  </xdr:twoCellAnchor>
  <xdr:twoCellAnchor>
    <xdr:from>
      <xdr:col>1</xdr:col>
      <xdr:colOff>314427</xdr:colOff>
      <xdr:row>29</xdr:row>
      <xdr:rowOff>97390</xdr:rowOff>
    </xdr:from>
    <xdr:to>
      <xdr:col>1</xdr:col>
      <xdr:colOff>2000250</xdr:colOff>
      <xdr:row>29</xdr:row>
      <xdr:rowOff>2400300</xdr:rowOff>
    </xdr:to>
    <xdr:pic>
      <xdr:nvPicPr>
        <xdr:cNvPr id="76" name="1046955558_05.jpg" descr="1046955558_05.jpg" title="1046955558_05.jpg">
          <a:extLst>
            <a:ext uri="{FF2B5EF4-FFF2-40B4-BE49-F238E27FC236}">
              <a16:creationId xmlns:a16="http://schemas.microsoft.com/office/drawing/2014/main" xmlns="" id="{BB3DE60A-C95D-4EBC-94B4-FD4448FDE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76352" y="65972290"/>
          <a:ext cx="1685823" cy="2302910"/>
        </a:xfrm>
        <a:prstGeom prst="rect">
          <a:avLst/>
        </a:prstGeom>
      </xdr:spPr>
    </xdr:pic>
    <xdr:clientData/>
  </xdr:twoCellAnchor>
  <xdr:twoCellAnchor>
    <xdr:from>
      <xdr:col>1</xdr:col>
      <xdr:colOff>780917</xdr:colOff>
      <xdr:row>16</xdr:row>
      <xdr:rowOff>97389</xdr:rowOff>
    </xdr:from>
    <xdr:to>
      <xdr:col>1</xdr:col>
      <xdr:colOff>1676400</xdr:colOff>
      <xdr:row>16</xdr:row>
      <xdr:rowOff>2343151</xdr:rowOff>
    </xdr:to>
    <xdr:pic>
      <xdr:nvPicPr>
        <xdr:cNvPr id="79" name="1049248306_05.jpg" descr="1049248306_05.jpg" title="1049248306_05.jpg">
          <a:extLst>
            <a:ext uri="{FF2B5EF4-FFF2-40B4-BE49-F238E27FC236}">
              <a16:creationId xmlns:a16="http://schemas.microsoft.com/office/drawing/2014/main" xmlns="" id="{F2D51CF0-7EEB-4304-9126-DC331925C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BEBA8EAE-BF5A-486C-A8C5-ECC9F3942E4B}">
              <a14:imgProps xmlns:a14="http://schemas.microsoft.com/office/drawing/2010/main">
                <a14:imgLayer r:embed="rId48">
                  <a14:imgEffect>
                    <a14:colorTemperature colorTemp="3463"/>
                  </a14:imgEffect>
                  <a14:imgEffect>
                    <a14:saturation sat="52000"/>
                  </a14:imgEffect>
                  <a14:imgEffect>
                    <a14:brightnessContrast bright="21000" contrast="-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42842" y="33406314"/>
          <a:ext cx="895483" cy="2245762"/>
        </a:xfrm>
        <a:prstGeom prst="rect">
          <a:avLst/>
        </a:prstGeom>
      </xdr:spPr>
    </xdr:pic>
    <xdr:clientData/>
  </xdr:twoCellAnchor>
  <xdr:twoCellAnchor>
    <xdr:from>
      <xdr:col>1</xdr:col>
      <xdr:colOff>783599</xdr:colOff>
      <xdr:row>20</xdr:row>
      <xdr:rowOff>129835</xdr:rowOff>
    </xdr:from>
    <xdr:to>
      <xdr:col>1</xdr:col>
      <xdr:colOff>1676400</xdr:colOff>
      <xdr:row>20</xdr:row>
      <xdr:rowOff>2285941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xmlns="" id="{1C0A2615-42CD-071A-7A78-E9B1D23711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11075"/>
        <a:stretch/>
      </xdr:blipFill>
      <xdr:spPr>
        <a:xfrm>
          <a:off x="945524" y="43459060"/>
          <a:ext cx="892801" cy="2156106"/>
        </a:xfrm>
        <a:prstGeom prst="rect">
          <a:avLst/>
        </a:prstGeom>
      </xdr:spPr>
    </xdr:pic>
    <xdr:clientData/>
  </xdr:twoCellAnchor>
  <xdr:twoCellAnchor>
    <xdr:from>
      <xdr:col>1</xdr:col>
      <xdr:colOff>372286</xdr:colOff>
      <xdr:row>33</xdr:row>
      <xdr:rowOff>198545</xdr:rowOff>
    </xdr:from>
    <xdr:to>
      <xdr:col>1</xdr:col>
      <xdr:colOff>2000250</xdr:colOff>
      <xdr:row>33</xdr:row>
      <xdr:rowOff>2324100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xmlns="" id="{FB96B247-ABB1-4380-AA90-434D9EBCB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BEBA8EAE-BF5A-486C-A8C5-ECC9F3942E4B}">
              <a14:imgProps xmlns:a14="http://schemas.microsoft.com/office/drawing/2010/main">
                <a14:imgLayer r:embed="rId51">
                  <a14:imgEffect>
                    <a14:sharpenSoften amount="37000"/>
                  </a14:imgEffect>
                  <a14:imgEffect>
                    <a14:colorTemperature colorTemp="7931"/>
                  </a14:imgEffect>
                  <a14:imgEffect>
                    <a14:saturation sat="129000"/>
                  </a14:imgEffect>
                  <a14:imgEffect>
                    <a14:brightnessContrast bright="27000" contrast="-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211" y="76093745"/>
          <a:ext cx="1627964" cy="2125555"/>
        </a:xfrm>
        <a:prstGeom prst="rect">
          <a:avLst/>
        </a:prstGeom>
      </xdr:spPr>
    </xdr:pic>
    <xdr:clientData/>
  </xdr:twoCellAnchor>
  <xdr:twoCellAnchor>
    <xdr:from>
      <xdr:col>1</xdr:col>
      <xdr:colOff>631355</xdr:colOff>
      <xdr:row>21</xdr:row>
      <xdr:rowOff>144299</xdr:rowOff>
    </xdr:from>
    <xdr:to>
      <xdr:col>1</xdr:col>
      <xdr:colOff>1676400</xdr:colOff>
      <xdr:row>21</xdr:row>
      <xdr:rowOff>2314019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xmlns="" id="{8BF15CC9-2F5E-E5EB-2A30-9AA26E701E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95" t="2327" r="2249" b="3901"/>
        <a:stretch/>
      </xdr:blipFill>
      <xdr:spPr>
        <a:xfrm>
          <a:off x="793280" y="45978599"/>
          <a:ext cx="1045045" cy="2169720"/>
        </a:xfrm>
        <a:prstGeom prst="rect">
          <a:avLst/>
        </a:prstGeom>
      </xdr:spPr>
    </xdr:pic>
    <xdr:clientData/>
  </xdr:twoCellAnchor>
  <xdr:twoCellAnchor>
    <xdr:from>
      <xdr:col>1</xdr:col>
      <xdr:colOff>314386</xdr:colOff>
      <xdr:row>54</xdr:row>
      <xdr:rowOff>400407</xdr:rowOff>
    </xdr:from>
    <xdr:to>
      <xdr:col>1</xdr:col>
      <xdr:colOff>2228849</xdr:colOff>
      <xdr:row>54</xdr:row>
      <xdr:rowOff>2017654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xmlns="" id="{06E35A9C-220C-4911-B5F9-CD9EC5A278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 cstate="print">
          <a:extLst>
            <a:ext uri="{BEBA8EAE-BF5A-486C-A8C5-ECC9F3942E4B}">
              <a14:imgProps xmlns:a14="http://schemas.microsoft.com/office/drawing/2010/main">
                <a14:imgLayer r:embed="rId54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1028" t="11111" r="9069" b="6699"/>
        <a:stretch/>
      </xdr:blipFill>
      <xdr:spPr>
        <a:xfrm>
          <a:off x="476311" y="128902182"/>
          <a:ext cx="1914463" cy="1617247"/>
        </a:xfrm>
        <a:prstGeom prst="rect">
          <a:avLst/>
        </a:prstGeom>
      </xdr:spPr>
    </xdr:pic>
    <xdr:clientData/>
  </xdr:twoCellAnchor>
  <xdr:twoCellAnchor>
    <xdr:from>
      <xdr:col>1</xdr:col>
      <xdr:colOff>877420</xdr:colOff>
      <xdr:row>17</xdr:row>
      <xdr:rowOff>71156</xdr:rowOff>
    </xdr:from>
    <xdr:to>
      <xdr:col>1</xdr:col>
      <xdr:colOff>1552575</xdr:colOff>
      <xdr:row>17</xdr:row>
      <xdr:rowOff>2323545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xmlns="" id="{24E60B63-9522-3820-862B-98AA4AC585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5" cstate="print">
          <a:extLst>
            <a:ext uri="{BEBA8EAE-BF5A-486C-A8C5-ECC9F3942E4B}">
              <a14:imgProps xmlns:a14="http://schemas.microsoft.com/office/drawing/2010/main">
                <a14:imgLayer r:embed="rId56">
                  <a14:imgEffect>
                    <a14:brightnessContrast bright="1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4162" t="7500" r="18358" b="8118"/>
        <a:stretch/>
      </xdr:blipFill>
      <xdr:spPr bwMode="auto">
        <a:xfrm>
          <a:off x="1039345" y="35885156"/>
          <a:ext cx="675155" cy="2252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503859</xdr:colOff>
      <xdr:row>40</xdr:row>
      <xdr:rowOff>50640</xdr:rowOff>
    </xdr:from>
    <xdr:to>
      <xdr:col>1</xdr:col>
      <xdr:colOff>1847850</xdr:colOff>
      <xdr:row>40</xdr:row>
      <xdr:rowOff>2358128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xmlns="" id="{2E373192-365E-6546-020A-D3AFD45978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7" cstate="print">
          <a:extLst>
            <a:ext uri="{BEBA8EAE-BF5A-486C-A8C5-ECC9F3942E4B}">
              <a14:imgProps xmlns:a14="http://schemas.microsoft.com/office/drawing/2010/main">
                <a14:imgLayer r:embed="rId58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089" r="7425"/>
        <a:stretch/>
      </xdr:blipFill>
      <xdr:spPr bwMode="auto">
        <a:xfrm rot="16200000">
          <a:off x="184036" y="93963113"/>
          <a:ext cx="2307488" cy="13439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639133</xdr:colOff>
      <xdr:row>41</xdr:row>
      <xdr:rowOff>86248</xdr:rowOff>
    </xdr:from>
    <xdr:to>
      <xdr:col>1</xdr:col>
      <xdr:colOff>1743074</xdr:colOff>
      <xdr:row>41</xdr:row>
      <xdr:rowOff>2283286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xmlns="" id="{944AE6BC-15BC-9EEA-2B5E-DE5F2264BE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9" cstate="print">
          <a:extLst>
            <a:ext uri="{BEBA8EAE-BF5A-486C-A8C5-ECC9F3942E4B}">
              <a14:imgProps xmlns:a14="http://schemas.microsoft.com/office/drawing/2010/main">
                <a14:imgLayer r:embed="rId60">
                  <a14:imgEffect>
                    <a14:brightnessContrast bright="21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739" t="7154" b="10213"/>
        <a:stretch/>
      </xdr:blipFill>
      <xdr:spPr bwMode="auto">
        <a:xfrm>
          <a:off x="801058" y="96022048"/>
          <a:ext cx="1103941" cy="2197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575146</xdr:colOff>
      <xdr:row>31</xdr:row>
      <xdr:rowOff>172564</xdr:rowOff>
    </xdr:from>
    <xdr:to>
      <xdr:col>1</xdr:col>
      <xdr:colOff>2085975</xdr:colOff>
      <xdr:row>31</xdr:row>
      <xdr:rowOff>2305051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xmlns="" id="{1C9877B4-0B41-4ADE-A1FA-CD3685FDE8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1" cstate="print">
          <a:extLst>
            <a:ext uri="{BEBA8EAE-BF5A-486C-A8C5-ECC9F3942E4B}">
              <a14:imgProps xmlns:a14="http://schemas.microsoft.com/office/drawing/2010/main">
                <a14:imgLayer r:embed="rId62">
                  <a14:imgEffect>
                    <a14:brightnessContrast bright="31000" contrast="9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4238" b="4775"/>
        <a:stretch/>
      </xdr:blipFill>
      <xdr:spPr bwMode="auto">
        <a:xfrm rot="16200000">
          <a:off x="426242" y="71368443"/>
          <a:ext cx="2132487" cy="1510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477710</xdr:colOff>
      <xdr:row>35</xdr:row>
      <xdr:rowOff>134910</xdr:rowOff>
    </xdr:from>
    <xdr:to>
      <xdr:col>1</xdr:col>
      <xdr:colOff>1838326</xdr:colOff>
      <xdr:row>35</xdr:row>
      <xdr:rowOff>2407548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xmlns="" id="{8AF5F800-D9B7-7213-DDC6-158CF1AA1D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3" cstate="print">
          <a:extLst>
            <a:ext uri="{BEBA8EAE-BF5A-486C-A8C5-ECC9F3942E4B}">
              <a14:imgProps xmlns:a14="http://schemas.microsoft.com/office/drawing/2010/main">
                <a14:imgLayer r:embed="rId64">
                  <a14:imgEffect>
                    <a14:brightnessContrast bright="27000" contrast="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394" t="4980" r="9991"/>
        <a:stretch/>
      </xdr:blipFill>
      <xdr:spPr bwMode="auto">
        <a:xfrm>
          <a:off x="639635" y="81040260"/>
          <a:ext cx="1360616" cy="2272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571500</xdr:colOff>
      <xdr:row>55</xdr:row>
      <xdr:rowOff>384922</xdr:rowOff>
    </xdr:from>
    <xdr:to>
      <xdr:col>1</xdr:col>
      <xdr:colOff>1971675</xdr:colOff>
      <xdr:row>55</xdr:row>
      <xdr:rowOff>1793612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xmlns="" id="{86AFB2BA-0375-B859-EAC2-C227DC26A3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5" cstate="print">
          <a:extLst>
            <a:ext uri="{BEBA8EAE-BF5A-486C-A8C5-ECC9F3942E4B}">
              <a14:imgProps xmlns:a14="http://schemas.microsoft.com/office/drawing/2010/main">
                <a14:imgLayer r:embed="rId66">
                  <a14:imgEffect>
                    <a14:brightnessContrast bright="21000" contrast="1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731" r="8126"/>
        <a:stretch/>
      </xdr:blipFill>
      <xdr:spPr bwMode="auto">
        <a:xfrm>
          <a:off x="733425" y="131391772"/>
          <a:ext cx="1400175" cy="1408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671233</xdr:colOff>
      <xdr:row>51</xdr:row>
      <xdr:rowOff>146236</xdr:rowOff>
    </xdr:from>
    <xdr:to>
      <xdr:col>1</xdr:col>
      <xdr:colOff>1724025</xdr:colOff>
      <xdr:row>51</xdr:row>
      <xdr:rowOff>2412396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xmlns="" id="{597AEB85-B77B-4B05-187A-4010A9FB1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BEBA8EAE-BF5A-486C-A8C5-ECC9F3942E4B}">
              <a14:imgProps xmlns:a14="http://schemas.microsoft.com/office/drawing/2010/main">
                <a14:imgLayer r:embed="rId68">
                  <a14:imgEffect>
                    <a14:brightnessContrast bright="24000" contrast="-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158" y="121132786"/>
          <a:ext cx="1052792" cy="2266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451597</xdr:colOff>
      <xdr:row>34</xdr:row>
      <xdr:rowOff>98615</xdr:rowOff>
    </xdr:from>
    <xdr:to>
      <xdr:col>1</xdr:col>
      <xdr:colOff>1885950</xdr:colOff>
      <xdr:row>34</xdr:row>
      <xdr:rowOff>2296273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xmlns="" id="{E5C03866-F5E3-DBCD-5358-963AE4F476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9" cstate="print">
          <a:extLst>
            <a:ext uri="{BEBA8EAE-BF5A-486C-A8C5-ECC9F3942E4B}">
              <a14:imgProps xmlns:a14="http://schemas.microsoft.com/office/drawing/2010/main">
                <a14:imgLayer r:embed="rId70">
                  <a14:imgEffect>
                    <a14:brightnessContrast bright="19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824" t="5740" r="3955" b="5857"/>
        <a:stretch/>
      </xdr:blipFill>
      <xdr:spPr bwMode="auto">
        <a:xfrm>
          <a:off x="613522" y="78498890"/>
          <a:ext cx="1434353" cy="2197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uario" refreshedDate="45777.37242777778" createdVersion="7" refreshedVersion="7" minRefreshableVersion="3" recordCount="83">
  <cacheSource type="worksheet">
    <worksheetSource ref="B2:R61" sheet="PRIMARK "/>
  </cacheSource>
  <cacheFields count="17">
    <cacheField name="PHOTO" numFmtId="0">
      <sharedItems containsBlank="1"/>
    </cacheField>
    <cacheField name="BRAND" numFmtId="0">
      <sharedItems/>
    </cacheField>
    <cacheField name="KIMBALL" numFmtId="0">
      <sharedItems containsMixedTypes="1" containsNumber="1" containsInteger="1" minValue="12452" maxValue="80111"/>
    </cacheField>
    <cacheField name="CATEGORY" numFmtId="0">
      <sharedItems/>
    </cacheField>
    <cacheField name="QUANTITY" numFmtId="3">
      <sharedItems containsMixedTypes="1" containsNumber="1" containsInteger="1" minValue="0" maxValue="50875"/>
    </cacheField>
    <cacheField name="SECTION" numFmtId="0">
      <sharedItems/>
    </cacheField>
    <cacheField name="SUBSECTION" numFmtId="0">
      <sharedItems/>
    </cacheField>
    <cacheField name="DESCRIPTION" numFmtId="0">
      <sharedItems/>
    </cacheField>
    <cacheField name="COLOUR" numFmtId="0">
      <sharedItems/>
    </cacheField>
    <cacheField name="SELL PRICE LOCAL" numFmtId="2">
      <sharedItems containsSemiMixedTypes="0" containsString="0" containsNumber="1" minValue="5.0003192488262904" maxValue="30.001358851674638"/>
    </cacheField>
    <cacheField name="COMPOSITION" numFmtId="0">
      <sharedItems containsBlank="1"/>
    </cacheField>
    <cacheField name="COUNTRY OF ORIGIN" numFmtId="0">
      <sharedItems containsBlank="1"/>
    </cacheField>
    <cacheField name="BARCODE" numFmtId="1">
      <sharedItems containsString="0" containsBlank="1" containsNumber="1" containsInteger="1" minValue="991023852" maxValue="991081140"/>
    </cacheField>
    <cacheField name="FAMILIA" numFmtId="1">
      <sharedItems/>
    </cacheField>
    <cacheField name="TEKSTILA" numFmtId="1">
      <sharedItems/>
    </cacheField>
    <cacheField name="UNIDADES ACTUALES" numFmtId="3">
      <sharedItems containsSemiMixedTypes="0" containsString="0" containsNumber="1" containsInteger="1" minValue="0" maxValue="50875"/>
    </cacheField>
    <cacheField name="REV CONCA" numFmtId="0">
      <sharedItems count="100">
        <s v="PV23 SERIE 1 SL12CAMISETA"/>
        <s v="PV23 SERIE 1 SL4FALDA"/>
        <s v="PV23 SERIE 1 SL12CAMISA"/>
        <s v="PV23 SERIE 1 SL3CAMISETA"/>
        <s v="PV23 SERIE 2 SL8VESTIDO"/>
        <s v="PV23 SERIE 1 SL13PANTALON"/>
        <s v="PV23 SERIE 2 SL7VESTIDO"/>
        <s v="PV23 SERIE 1 SL12VESTIDO"/>
        <s v="PV23 SERIE 1 SL2PRENDA EXTERIOR"/>
        <s v="PV23 SERIE 1 SL5CAMISA"/>
        <s v="PV23 SERIE 1 UVESTIDO"/>
        <s v="PV23 SERIE 2 SL1PANTALON"/>
        <s v="PV23 SERIE 1 UCAMISA"/>
        <s v="PV23 SERIE 1 SL13CAMISA"/>
        <s v="PV23 SERIE 1 SL7CAMISETA"/>
        <s v="PV23 SERIE 1 SL6VESTIDO"/>
        <s v="PV23 SERIE 2 SL2VESTIDO"/>
        <s v="PV23 SERIE 1 SL8VESTIDO"/>
        <s v="PV23 SERIE 2 SL1VESTIDO"/>
        <s v="PV23 SERIE 2 SL6VESTIDO"/>
        <s v="PV23 SERIE 1 SL6FALDA"/>
        <s v="PV23 SERIE 1 SL5VESTIDO"/>
        <s v="PV23 SERIE 1 SL4CAMISA"/>
        <s v="PV23 SERIE 1 SL8CAMISETA"/>
        <s v="PV23 SERIE 1 SL5FALDA"/>
        <s v="PV23 SERIE 1 SL8FALDA"/>
        <s v="PV23 SERIE 1 SL4PRENDA EXTERIOR"/>
        <s v="PV23 SERIE 2 SL3VESTIDO"/>
        <s v="PV23 SERIE 1 SL6CAMISETA"/>
        <s v="PV23 SERIE 1 SL1PANTALON"/>
        <s v="PV23 SERIE 2 SL5VESTIDO"/>
        <s v="PV23 SERIE 2 SL4VESTIDO"/>
        <s v="PV23 SERIE 2 SL8PANTALON"/>
        <s v="PV23 SERIE 1 SL8CAMISA"/>
        <s v="PV23 SERIE 1 SL10CAMISETA"/>
        <s v="PV23 SERIE 1 SL9PANTALON"/>
        <s v="PV23 SERIE 1 SL13VESTIDO"/>
        <s v="PV23 SERIE 1 SL9CAMISETA"/>
        <s v="PV23 SERIE 1 SL11CAMISA"/>
        <s v="PV23 SERIE 1 SL7CAMISA"/>
        <s v="PV23 SERIE 1 SL1FALDA"/>
        <s v="PV23 SERIE 1 SL2FALDA"/>
        <s v="PV23 SERIE 1 SL7VESTIDO"/>
        <s v="PV23 SERIE 1 SL3PANTALON"/>
        <s v="PV23 SERIE 1 UPANTALON"/>
        <s v="PV23 SERIE 1 SL2CAMISETA"/>
        <s v="PV23 SERIE 1 SL12PANTALON"/>
        <s v="PV23 SERIE 1 SL13CAMISETA"/>
        <s v="PV23 SERIE 1 SL5CAMISETA"/>
        <s v="PV23 SERIE 1 SL5PANTALON"/>
        <s v="PV23 SERIE 2 SL7PANTALON"/>
        <s v="PV23 SERIE 1 SL2VESTIDO"/>
        <s v="PV23 SERIE 1 RCAMISA"/>
        <s v="PV23 SERIE 1 SL3VESTIDO"/>
        <s v="PV23 SERIE 1 SL10VESTIDO"/>
        <s v="PV23 SERIE 1 SL7PANTALON"/>
        <s v="PV23 SERIE 1 SL11VESTIDO"/>
        <s v="PV23 SERIE 1 RPANTALON"/>
        <s v="PV23 SERIE 1 SL3PRENDA EXTERIOR"/>
        <s v="PV23 SERIE 1 SL8PANTALON"/>
        <s v="PV23 SERIE 2 SL12VESTIDO"/>
        <s v="PV23 SERIE 1 SL9FALDA"/>
        <s v="PV23 SERIE 2 SL5PANTALON"/>
        <s v="PV23 SERIE 1 SL6CAMISA"/>
        <s v="PV23 SERIE 1 SL1VESTIDO"/>
        <s v="PV23 SERIE 1 SL4VESTIDO"/>
        <s v="PV23 SERIE 1 SL1TRICOTOSA"/>
        <s v="PV23 SERIE 1 SL9VESTIDO"/>
        <s v="PV23 SERIE 1 SL4PANTALON"/>
        <s v="PV23 SERIE 1 SL1CAMISA"/>
        <s v="PV23 SERIE 1 SL2TRICOTOSA"/>
        <s v="PV23 SERIE 1 SL2CAMISA"/>
        <s v="PV23 SERIE 1 SL11CAMISETA"/>
        <s v="PV23 SERIE 1 SL11PANTALON"/>
        <s v="PV23 SERIE 1 SL10CAMISA"/>
        <s v="PV23 SERIE 2 SL1CAMISA"/>
        <s v="PV23 SERIE 1 SL7FALDA"/>
        <s v="PV23 SERIE 2 SL2CAMISA"/>
        <s v="PV23 SERIE 2 SL11VESTIDO"/>
        <s v="PV23 SERIE 2 SL3PANTALON"/>
        <s v="PV23 SERIE 2 SL4CAMISA"/>
        <s v="PV23 SERIE 2 SL6PANTALON"/>
        <s v="PV23 SERIE 1 SL11PANTALONES" u="1"/>
        <s v="PV23 SERIE 1 SL12PANTALONES" u="1"/>
        <s v="PV23 SERIE 1 SL13PANTALONES" u="1"/>
        <s v="PV23 SERIE 1 SL1PANTALONES" u="1"/>
        <s v="PV23 SERIE 1 SL3PANTALONES" u="1"/>
        <s v="PV23 SERIE 1 SL4PANTALONES" u="1"/>
        <s v="PV23 SERIE 1 SL5PANTALONES" u="1"/>
        <s v="PV23 SERIE 1 SL7PANTALONES" u="1"/>
        <s v="PV23 SERIE 1 SL8PANTALONES" u="1"/>
        <s v="PV23 SERIE 1 SL9PANTALONES" u="1"/>
        <s v="PV23 SERIE 2 SL1PANTALONES" u="1"/>
        <s v="PV23 SERIE 2 SL3PANTALONES" u="1"/>
        <s v="PV23 SERIE 2 SL5PANTALONES" u="1"/>
        <s v="PV23 SERIE 2 SL6PANTALONES" u="1"/>
        <s v="PV23 SERIE 2 SL7PANTALONES" u="1"/>
        <s v="PV23 SERIE 2 SL8PANTALONES" u="1"/>
        <s v="PV23 SERIE 1 RPANTALONES" u="1"/>
        <s v="PV23 SERIE 1 UPANTALONES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3">
  <r>
    <s v=""/>
    <s v="PRIMARK"/>
    <s v="25176"/>
    <s v="TOP"/>
    <n v="17707"/>
    <s v="8-Jersey Tops Hanging"/>
    <s v="13-Fashion Vest"/>
    <s v="METALLIC JERSEY CORSET"/>
    <s v="Pink"/>
    <n v="9.0005904761904763"/>
    <s v="90% Polyester / 10% Elastane"/>
    <s v="Turkey"/>
    <n v="991047166"/>
    <s v="CAMISETA"/>
    <s v="SERIE 1 SL12"/>
    <n v="17707"/>
    <x v="0"/>
  </r>
  <r>
    <s v=""/>
    <s v="PRIMARK"/>
    <s v="23899"/>
    <s v="SKIRT"/>
    <n v="7076"/>
    <s v="18-Ladies Denim"/>
    <s v="53-Denim Skirts"/>
    <s v="CORD MINI SKIRT"/>
    <s v="Lime"/>
    <n v="16.000702479338841"/>
    <s v="100% Cotton"/>
    <s v="China"/>
    <n v="991045220"/>
    <s v="FALDA"/>
    <s v="SERIE 1 SL4"/>
    <n v="7076"/>
    <x v="1"/>
  </r>
  <r>
    <s v=""/>
    <s v="PRIMARK"/>
    <s v="26808"/>
    <s v="SHIRT"/>
    <n v="2110"/>
    <s v="26-Blouses"/>
    <s v="33-Checks / Casuals"/>
    <s v="ELSA SATIN"/>
    <s v="Lime"/>
    <n v="16.000774946921442"/>
    <s v="100% Viscose"/>
    <s v="Tunisia"/>
    <n v="991050716"/>
    <s v="CAMISA"/>
    <s v="SERIE 1 SL12"/>
    <n v="1924"/>
    <x v="2"/>
  </r>
  <r>
    <s v=""/>
    <s v="PRIMARK"/>
    <s v="09863"/>
    <s v="TOP"/>
    <n v="9180"/>
    <s v="8-Jersey Tops Hanging"/>
    <s v="12-Slv / Less Hanging"/>
    <s v="CO LUREX BANDEAU"/>
    <s v="Multi"/>
    <n v="5.0003192488262904"/>
    <s v="71&amp; Polyester / 24% Metalized fibre / 5% Spandex"/>
    <s v="Turkey"/>
    <n v="991047978"/>
    <s v="CAMISETA"/>
    <s v="SERIE 1 SL3"/>
    <n v="9180"/>
    <x v="3"/>
  </r>
  <r>
    <s v=""/>
    <s v="PRIMARK"/>
    <s v="22827"/>
    <s v="DRESS"/>
    <n v="12681"/>
    <s v="28-Dresses &amp; Skirts"/>
    <s v="20-Woven"/>
    <s v="STRETCH SATIN CORSET MINI"/>
    <s v="Pink"/>
    <n v="16.000883392226147"/>
    <s v="99% Viscose / 1% Elastane"/>
    <s v="Vietnam"/>
    <n v="991052584"/>
    <s v="VESTIDO"/>
    <s v="SERIE 2 SL8"/>
    <n v="12681"/>
    <x v="4"/>
  </r>
  <r>
    <s v=""/>
    <s v="PRIMARK"/>
    <s v="27496"/>
    <s v="TROUSERS"/>
    <n v="3269"/>
    <s v="18-Ladies Denim"/>
    <s v="29-Fashion Other Jeans"/>
    <s v="CO CORD LEG"/>
    <s v="Hot Pink"/>
    <n v="20.001249999999999"/>
    <s v="100% Cotton"/>
    <s v="China"/>
    <n v="991042334"/>
    <s v="PANTALON"/>
    <s v="SERIE 1 SL13"/>
    <n v="3269"/>
    <x v="5"/>
  </r>
  <r>
    <s v=""/>
    <s v="PRIMARK"/>
    <s v="22827"/>
    <s v="DRESS"/>
    <n v="2211"/>
    <s v="28-Dresses &amp; Skirts"/>
    <s v="20-Woven"/>
    <s v="STRETCH SATIN CORSET MINI"/>
    <s v="Green"/>
    <n v="15.999197530864198"/>
    <s v="99% Viscose / 1% Elastane"/>
    <s v="Vietnam"/>
    <n v="991052584"/>
    <s v="VESTIDO"/>
    <s v="SERIE 2 SL7"/>
    <n v="2211"/>
    <x v="6"/>
  </r>
  <r>
    <s v=""/>
    <s v="PRIMARK"/>
    <n v="12452"/>
    <s v="DRESS"/>
    <n v="1711"/>
    <s v="28-Dresses &amp; Skirts"/>
    <s v="20-Woven"/>
    <s v="SATIN SLIP MIDI"/>
    <s v="Pink"/>
    <n v="18.000784313725489"/>
    <s v="100% Viscose"/>
    <s v="Turkey"/>
    <n v="991052700"/>
    <s v="VESTIDO"/>
    <s v="SERIE 1 SL12"/>
    <n v="1463"/>
    <x v="7"/>
  </r>
  <r>
    <s v=""/>
    <s v="PRIMARK"/>
    <s v="10583"/>
    <s v="OUTERWEAR"/>
    <n v="25755"/>
    <s v="26-Blouses"/>
    <s v="33-Checks / Casuals"/>
    <s v="PU OVERSHIRT"/>
    <s v="Purple"/>
    <n v="18.000900000000001"/>
    <s v="Coating: Polyurethane / Base fabric: 100% Polyester"/>
    <s v="Myanmar"/>
    <n v="991048055"/>
    <s v="PRENDA EXTERIOR"/>
    <s v="SERIE 1 SL2"/>
    <n v="25575"/>
    <x v="8"/>
  </r>
  <r>
    <s v=""/>
    <s v="PRIMARK"/>
    <s v="18782"/>
    <s v="SHIRT"/>
    <n v="10345"/>
    <s v="26-Blouses"/>
    <s v="33-Checks / Casuals"/>
    <s v="PE CORD SHIRT"/>
    <s v="Pink"/>
    <n v="18.001098191214471"/>
    <s v="87% Polyester / 11% Nylon / 2% Elastane"/>
    <s v="Sri Lanka"/>
    <n v="991050600"/>
    <s v="CAMISA"/>
    <s v="SERIE 1 SL5"/>
    <n v="10057"/>
    <x v="9"/>
  </r>
  <r>
    <s v=""/>
    <s v="PRIMARK"/>
    <s v="12666"/>
    <s v="DRESS"/>
    <n v="4224"/>
    <s v="28-Dresses &amp; Skirts"/>
    <s v="20-Woven"/>
    <s v="PE SATIN BIAS CUT MIDI SLIP"/>
    <s v="Pink"/>
    <n v="18.001121704991586"/>
    <s v="100 % Viscose"/>
    <s v="Tunisia"/>
    <n v="991050496"/>
    <s v="VESTIDO"/>
    <s v="SERIE 1 U"/>
    <n v="4036"/>
    <x v="10"/>
  </r>
  <r>
    <s v=""/>
    <s v="PRIMARK"/>
    <s v="31404"/>
    <s v="TROUSERS"/>
    <n v="6699"/>
    <s v="33-Trousers and Formal Jkts"/>
    <s v="22-Wide Leg Trousers"/>
    <s v="PE WEST VILLAGE CORD TROUSER"/>
    <s v="Hot Pink"/>
    <n v="18.000759219088938"/>
    <s v="87% Polyester / 11% Nylon / 2% Elastane"/>
    <s v="Sri Lanka"/>
    <n v="991049262"/>
    <s v="PANTALON"/>
    <s v="SERIE 2 SL1"/>
    <n v="6539"/>
    <x v="11"/>
  </r>
  <r>
    <s v=""/>
    <s v="PRIMARK"/>
    <s v="26808"/>
    <s v="SHIRT"/>
    <n v="21176"/>
    <s v="26-Blouses"/>
    <s v="33-Checks / Casuals"/>
    <s v="ELSA SATIN"/>
    <s v="Purple"/>
    <n v="16.000924329501913"/>
    <s v="100% Viscose"/>
    <s v="Tunisia"/>
    <n v="991050716"/>
    <s v="CAMISA"/>
    <s v="SERIE 1 U"/>
    <n v="21166"/>
    <x v="12"/>
  </r>
  <r>
    <s v=""/>
    <s v="PRIMARK"/>
    <s v="26808"/>
    <s v="SHIRT"/>
    <n v="45902"/>
    <s v="26-Blouses"/>
    <s v="33-Checks / Casuals"/>
    <s v="ELSA SATIN"/>
    <s v="Pink"/>
    <n v="16.00086592178771"/>
    <s v="100% Viscose"/>
    <s v="Tunisia"/>
    <n v="991050716"/>
    <s v="CAMISA"/>
    <s v="SERIE 1 SL13"/>
    <n v="45800"/>
    <x v="13"/>
  </r>
  <r>
    <s v=""/>
    <s v="PRIMARK"/>
    <s v="15752"/>
    <s v="TOP"/>
    <n v="8100"/>
    <s v="8-Jersey Tops Hanging"/>
    <s v="13-Fashion Vest"/>
    <s v="SLINKY O RING VEST"/>
    <s v="Purple"/>
    <n v="8.0008627450980381"/>
    <s v="90% Polyester / 10% Elastane"/>
    <s v="Turkey"/>
    <n v="991047359"/>
    <s v="CAMISETA"/>
    <s v="SERIE 1 SL7"/>
    <n v="7950"/>
    <x v="14"/>
  </r>
  <r>
    <s v=""/>
    <s v="PRIMARK"/>
    <s v="08596"/>
    <s v="DRESS"/>
    <n v="3832"/>
    <s v="28-Dresses &amp; Skirts"/>
    <s v="50-Value Sundresses"/>
    <s v="PE XPAR 1 SDR VELVET MIDI DR"/>
    <s v="Pink"/>
    <n v="18.000736111111109"/>
    <s v="95% Polyester / 5% Elastane"/>
    <s v="Cambodia"/>
    <n v="991049276"/>
    <s v="VESTIDO"/>
    <s v="SERIE 1 SL6"/>
    <n v="3832"/>
    <x v="15"/>
  </r>
  <r>
    <s v=""/>
    <s v="PRIMARK"/>
    <s v="17538"/>
    <s v="DRESS"/>
    <n v="6110"/>
    <s v="28-Dresses &amp; Skirts"/>
    <s v="50-Value Sundresses"/>
    <s v="PE XPAR V 1 SDR PUFF MINI DR"/>
    <s v="Pink"/>
    <n v="20.000853598014888"/>
    <s v="95% Polyester / 5% Elastane"/>
    <s v="Cambodia"/>
    <n v="991049284"/>
    <s v="VESTIDO"/>
    <s v="SERIE 2 SL2"/>
    <n v="6110"/>
    <x v="16"/>
  </r>
  <r>
    <s v=""/>
    <s v="PRIMARK"/>
    <s v="09980"/>
    <s v="DRESS"/>
    <n v="22047"/>
    <s v="28-Dresses &amp; Skirts"/>
    <s v="50-Value Sundresses"/>
    <s v="XPAR SEQUIN ONE SHOULDER"/>
    <s v="Pink"/>
    <n v="18.000913752913753"/>
    <s v="92% Polyamide / 4% Elastane / 4% Other fibres"/>
    <s v="Cambodia"/>
    <n v="991049248"/>
    <s v="VESTIDO"/>
    <s v="SERIE 1 SL8"/>
    <n v="22047"/>
    <x v="17"/>
  </r>
  <r>
    <s v=""/>
    <s v="PRIMARK"/>
    <s v="17538"/>
    <s v="DRESS"/>
    <n v="5826"/>
    <s v="28-Dresses &amp; Skirts"/>
    <s v="50-Value Sundresses"/>
    <s v="PE XPAR V 1 SDR PUFF MINI DR"/>
    <s v="Black"/>
    <n v="20.000758196721311"/>
    <s v="95% Polyester / 5% Elastane"/>
    <s v="Cambodia"/>
    <n v="991049284"/>
    <s v="VESTIDO"/>
    <s v="SERIE 2 SL1"/>
    <n v="5576"/>
    <x v="18"/>
  </r>
  <r>
    <s v=""/>
    <s v="PRIMARK"/>
    <n v="20743"/>
    <s v="DRESS"/>
    <n v="94"/>
    <s v="18-Ladies Denim"/>
    <s v="50-Dresses Denim"/>
    <s v="XPAR WRAP CORD DRESS"/>
    <s v="Pink"/>
    <n v="22.000520231213873"/>
    <s v="100% Cotton"/>
    <s v="China"/>
    <n v="991051418"/>
    <s v="VESTIDO"/>
    <s v="SERIE 2 SL6"/>
    <n v="94"/>
    <x v="19"/>
  </r>
  <r>
    <s v=""/>
    <s v="PRIMARK"/>
    <s v="28557"/>
    <s v="SKIRT"/>
    <n v="2611"/>
    <s v="4-Cardigans"/>
    <s v="73-Knitted Separates"/>
    <s v="GEO PATTERN SKIRT"/>
    <s v="Pink"/>
    <n v="12.000957575757575"/>
    <m/>
    <m/>
    <m/>
    <s v="FALDA"/>
    <s v="SERIE 1 SL6"/>
    <n v="2400"/>
    <x v="20"/>
  </r>
  <r>
    <s v=""/>
    <s v="PRIMARK"/>
    <s v="07482"/>
    <s v="DRESS"/>
    <n v="7820"/>
    <s v="2-Jumpers"/>
    <s v="70-Jumper Dresses"/>
    <s v="GEO SHIFT DRESS"/>
    <s v="Pink"/>
    <n v="18.001145833333332"/>
    <s v="100% Polyester"/>
    <s v="Turkey"/>
    <n v="991050837"/>
    <s v="VESTIDO"/>
    <s v="SERIE 1 SL5"/>
    <n v="7660"/>
    <x v="21"/>
  </r>
  <r>
    <s v=""/>
    <s v="PRIMARK"/>
    <s v="18782"/>
    <s v="SHIRT"/>
    <n v="1328"/>
    <s v="26-Blouses"/>
    <s v="33-Checks / Casuals"/>
    <s v="PE CORD SHIRT"/>
    <s v="Green"/>
    <n v="18.000739299610895"/>
    <s v="87% Polyester / 11% Nylon / 2% Elastane"/>
    <s v="Sri Lanka"/>
    <n v="991050600"/>
    <s v="CAMISA"/>
    <s v="SERIE 1 SL4"/>
    <n v="1328"/>
    <x v="22"/>
  </r>
  <r>
    <s v=""/>
    <s v="PRIMARK"/>
    <s v="17235"/>
    <s v="TOP"/>
    <n v="10470"/>
    <s v="2-Jumpers"/>
    <s v="22-Patterned Jumpers"/>
    <s v="GEO PATTERN VEST"/>
    <s v="Pink"/>
    <n v="12.000599999999999"/>
    <s v="100% Polyester"/>
    <s v="Turkey"/>
    <n v="991051048"/>
    <s v="CAMISETA"/>
    <s v="SERIE 1 SL8"/>
    <n v="10350"/>
    <x v="23"/>
  </r>
  <r>
    <s v=""/>
    <s v="PRIMARK"/>
    <s v="25398"/>
    <s v="SKIRT"/>
    <n v="538"/>
    <s v="18-Ladies Denim"/>
    <s v="53-Denim Skirts"/>
    <s v="FASHION ZIP COATED SKIRT"/>
    <s v="Pink"/>
    <n v="16.001303317535545"/>
    <s v="63% Cotton / 35% Polyester / 2% Elastane"/>
    <s v="Bangladesh"/>
    <n v="991048746"/>
    <s v="FALDA"/>
    <s v="SERIE 1 SL5"/>
    <n v="538"/>
    <x v="24"/>
  </r>
  <r>
    <s v=""/>
    <s v="PRIMARK"/>
    <s v="30361"/>
    <s v="SKIRT"/>
    <n v="1312"/>
    <s v="28-Dresses &amp; Skirts"/>
    <s v="82-Mini Skirts"/>
    <s v="BOUCLE PLEAT MINI SKIRT"/>
    <s v="Green"/>
    <n v="13.000267175572519"/>
    <s v="88% Polyester / 7% Viscose / 3% Nylon / 2% Acryl"/>
    <s v=" China"/>
    <n v="991048326"/>
    <s v="FALDA"/>
    <s v="SERIE 1 SL8"/>
    <n v="1312"/>
    <x v="25"/>
  </r>
  <r>
    <s v=""/>
    <s v="PRIMARK"/>
    <s v="13195"/>
    <s v="OUTERWEAR"/>
    <n v="490"/>
    <s v="33-Trousers and Formal Jkts"/>
    <s v="2-Blazer Jackets"/>
    <s v="PE XPAR CRINKLE VELVET BLAZER"/>
    <s v="Red"/>
    <n v="30.001358851674638"/>
    <s v="100% Polyester"/>
    <s v="Myanmar"/>
    <n v="991053161"/>
    <s v="PRENDA EXTERIOR"/>
    <s v="SERIE 1 SL4"/>
    <n v="480"/>
    <x v="26"/>
  </r>
  <r>
    <s v=""/>
    <s v="PRIMARK"/>
    <s v="20440"/>
    <s v="DRESS"/>
    <n v="1700"/>
    <s v="18-Ladies Denim"/>
    <s v="50-Dresses Denim"/>
    <s v="XPAR CORD CUT OUT CAMI DRESS"/>
    <s v="Black"/>
    <n v="20.001232741617358"/>
    <s v="98% Cotton / 2% Elastane"/>
    <s v="China"/>
    <n v="991051156"/>
    <s v="VESTIDO"/>
    <s v="SERIE 2 SL3"/>
    <n v="1543"/>
    <x v="27"/>
  </r>
  <r>
    <s v=""/>
    <s v="PRIMARK"/>
    <s v="13032"/>
    <s v="TOP"/>
    <n v="2080"/>
    <s v="26-Blouses"/>
    <s v="26-Vests / Camis"/>
    <s v="PE XPAR CO VELVET CORSET"/>
    <s v="Red"/>
    <n v="11.000437158469945"/>
    <s v="100% Polyester"/>
    <s v="China"/>
    <n v="991052712"/>
    <s v="CAMISETA"/>
    <s v="SERIE 1 SL6"/>
    <n v="2070"/>
    <x v="28"/>
  </r>
  <r>
    <s v=""/>
    <s v="PRIMARK"/>
    <s v="07821"/>
    <s v="TROUSERS"/>
    <n v="3210"/>
    <s v="33-Trousers and Formal Jkts"/>
    <s v="22-Wide Leg Trousers"/>
    <s v="PE XPAR CRINKLE VELVET TROUSER"/>
    <s v="Red"/>
    <n v="18.000841584158415"/>
    <s v="100% Polyester"/>
    <s v="China"/>
    <n v="991053189"/>
    <s v="PANTALON"/>
    <s v="SERIE 1 SL1"/>
    <n v="3180"/>
    <x v="29"/>
  </r>
  <r>
    <s v=""/>
    <s v="PRIMARK"/>
    <s v="20743"/>
    <s v="DRESS"/>
    <n v="151"/>
    <s v="18-Ladies Denim"/>
    <s v="50-Dresses Denim"/>
    <s v="XPAR WRAP CORD DRESS"/>
    <s v="Black"/>
    <n v="22.000675477239351"/>
    <s v="100% Cotton"/>
    <s v="China"/>
    <n v="991051418"/>
    <s v="VESTIDO"/>
    <s v="SERIE 2 SL5"/>
    <n v="13"/>
    <x v="30"/>
  </r>
  <r>
    <s v=""/>
    <s v="PRIMARK"/>
    <s v="20528"/>
    <s v="DRESS"/>
    <n v="882"/>
    <s v="18-Ladies Denim"/>
    <s v="50-Dresses Denim"/>
    <s v="XPAR CORD CUT OUT CAP SLV DRES"/>
    <s v="Black"/>
    <n v="21.997166666666665"/>
    <s v="98% Cotton / 2% Elastane"/>
    <s v="China"/>
    <n v="991081140"/>
    <s v="VESTIDO"/>
    <s v="SERIE 2 SL4"/>
    <n v="728"/>
    <x v="31"/>
  </r>
  <r>
    <s v=""/>
    <s v="PRIMARK"/>
    <s v="83195"/>
    <s v="TROUSERS"/>
    <n v="326"/>
    <s v="33-Trousers and Formal Jkts"/>
    <s v="34-Slim Trouser"/>
    <s v="GINGHAM JET FLARE"/>
    <s v="Lime"/>
    <n v="16.000346153846152"/>
    <s v="79% Viscose / 18% Nylon / 3% Elastane"/>
    <s v="Vietnam"/>
    <n v="991032470"/>
    <s v="PANTALON"/>
    <s v="SERIE 2 SL8"/>
    <n v="326"/>
    <x v="32"/>
  </r>
  <r>
    <s v=""/>
    <s v="PRIMARK"/>
    <s v="25906"/>
    <s v="SHIRT"/>
    <n v="2422"/>
    <s v="26-Blouses"/>
    <s v="33-Checks / Casuals"/>
    <s v="SLIM FIT SATIN PRINT"/>
    <s v="Peach"/>
    <n v="13.001071428571427"/>
    <s v="100% Polyester"/>
    <s v="Tunisia"/>
    <n v="991051346"/>
    <s v="CAMISA"/>
    <s v="SERIE 1 SL8"/>
    <n v="2132"/>
    <x v="33"/>
  </r>
  <r>
    <s v=""/>
    <s v="PRIMARK"/>
    <n v="80111"/>
    <s v="TOP"/>
    <n v="50875"/>
    <s v="8-Jersey Tops Hanging"/>
    <s v="12-Slv / Less Hanging"/>
    <s v="SATIN SPLIT HEM CAMI"/>
    <s v="Pink"/>
    <n v="9.0003804713804705"/>
    <s v="93% Polyester / 7% Elastane"/>
    <s v="Turkey"/>
    <n v="991049707"/>
    <s v="CAMISETA"/>
    <s v="SERIE 1 SL10"/>
    <n v="50875"/>
    <x v="34"/>
  </r>
  <r>
    <s v=""/>
    <s v="PRIMARK"/>
    <s v="24520"/>
    <s v="TROUSERS"/>
    <n v="8034"/>
    <s v="33-Trousers and Formal Jkts"/>
    <s v="34-Slim Trouser"/>
    <s v="CO LARA FLARE"/>
    <s v="Brown"/>
    <n v="16.001147058823531"/>
    <s v="78% Viscose / 19% Polyamide / 3% Elastane"/>
    <s v="Bangladesh"/>
    <n v="991048370"/>
    <s v="PANTALON"/>
    <s v="SERIE 1 SL9"/>
    <n v="8034"/>
    <x v="35"/>
  </r>
  <r>
    <s v=""/>
    <s v="PRIMARK"/>
    <s v="12666"/>
    <s v="DRESS"/>
    <n v="2402"/>
    <s v="28-Dresses &amp; Skirts"/>
    <s v="20-Woven"/>
    <s v="PE SATIN BIAS CUT MIDI SLIP"/>
    <s v="Blue"/>
    <n v="18.000711181351242"/>
    <s v="100 % Viscose"/>
    <s v="Tunisia"/>
    <n v="991050496"/>
    <s v="VESTIDO"/>
    <s v="SERIE 1 SL13"/>
    <n v="2394"/>
    <x v="36"/>
  </r>
  <r>
    <s v=""/>
    <s v="PRIMARK"/>
    <n v="80111"/>
    <s v="TOP"/>
    <n v="12990"/>
    <s v="8-Jersey Tops Hanging"/>
    <s v="12-Slv / Less Hanging"/>
    <s v="SATIN SPLIT HEM CAMI"/>
    <s v="Blue"/>
    <n v="9.0004106666666672"/>
    <s v="93% Polyester / 7% Elastane"/>
    <s v="Turkey"/>
    <n v="991049707"/>
    <s v="CAMISETA"/>
    <s v="SERIE 1 SL9"/>
    <n v="12990"/>
    <x v="37"/>
  </r>
  <r>
    <s v=""/>
    <s v="PRIMARK"/>
    <n v="26808"/>
    <s v="SHIRT"/>
    <n v="24983"/>
    <s v="26-Blouses"/>
    <s v="33-Checks / Casuals"/>
    <s v="ELSA SATIN"/>
    <s v="Blue"/>
    <n v="16.00086592178771"/>
    <s v="100 % Viscose"/>
    <s v="Sri Lanka"/>
    <n v="991050716"/>
    <s v="CAMISA"/>
    <s v="SERIE 1 SL11"/>
    <n v="24965"/>
    <x v="38"/>
  </r>
  <r>
    <s v=""/>
    <s v="PRIMARK"/>
    <s v="22904"/>
    <s v="SHIRT"/>
    <n v="24978"/>
    <s v="26-Blouses"/>
    <s v="33-Checks / Casuals"/>
    <s v="SLIM FIT SATIN PLAIN"/>
    <s v="Red"/>
    <n v="13.000858585858586"/>
    <s v="100 % Polyester"/>
    <s v="Tunisia"/>
    <n v="991052319"/>
    <s v="CAMISA"/>
    <s v="SERIE 1 SL7"/>
    <n v="24688"/>
    <x v="39"/>
  </r>
  <r>
    <s v=""/>
    <s v="PRIMARK"/>
    <s v="11063"/>
    <s v="SKIRT"/>
    <n v="2542"/>
    <s v="18-Ladies Denim"/>
    <s v="53-Denim Skirts"/>
    <s v="SL COATED MINI SKIRT"/>
    <s v="Pink"/>
    <n v="16.001275167785234"/>
    <s v="100% Cotton"/>
    <s v="Turkey"/>
    <n v="991050703"/>
    <s v="FALDA"/>
    <s v="SERIE 1 SL1"/>
    <n v="2542"/>
    <x v="40"/>
  </r>
  <r>
    <s v=""/>
    <s v="PRIMARK"/>
    <s v="16718"/>
    <s v="SKIRT"/>
    <n v="264"/>
    <s v="18-Ladies Denim"/>
    <s v="53-Denim Skirts"/>
    <s v="XPAR EMBELLISHED WRAP SKIRT"/>
    <s v="Mid Blue"/>
    <n v="18.000835164835166"/>
    <s v="100% Cotton"/>
    <s v="Pakistan"/>
    <n v="991051116"/>
    <s v="FALDA"/>
    <s v="SERIE 1 SL2"/>
    <n v="11"/>
    <x v="41"/>
  </r>
  <r>
    <s v=""/>
    <s v="PRIMARK"/>
    <s v="09424"/>
    <s v="DRESS"/>
    <n v="570"/>
    <s v="2-Jumpers"/>
    <s v="70-Jumper Dresses"/>
    <s v="SMOCKING DRESS"/>
    <s v="Multi"/>
    <n v="16.001174603174601"/>
    <s v="51% Polyester / 48% Viscose/ 1% Elastane"/>
    <s v="Turkey"/>
    <n v="991047141"/>
    <s v="VESTIDO"/>
    <s v="SERIE 1 SL7"/>
    <n v="570"/>
    <x v="42"/>
  </r>
  <r>
    <s v=""/>
    <s v="PRIMARK"/>
    <s v="09779"/>
    <s v="TROUSERS"/>
    <n v="112"/>
    <s v="33-Trousers and Formal Jkts"/>
    <s v="36-Other Trouser"/>
    <s v="CO SATIN CARGO"/>
    <s v="Purple"/>
    <n v="18.000442804428044"/>
    <s v="100% Viscose"/>
    <s v="Turkey"/>
    <n v="991048465"/>
    <s v="PANTALON"/>
    <s v="SERIE 1 SL3"/>
    <n v="112"/>
    <x v="43"/>
  </r>
  <r>
    <s v=""/>
    <s v="PRIMARK"/>
    <s v="31157"/>
    <s v="TROUSERS"/>
    <n v="0"/>
    <s v="33-Trousers and Formal Jkts"/>
    <s v="36-Other Trouser"/>
    <s v="PU CARGO"/>
    <s v="Pink"/>
    <n v="20.001111111111108"/>
    <s v="PU: 100% Polyester with polyurethane coating"/>
    <s v="China"/>
    <n v="991048481"/>
    <s v="PANTALON"/>
    <s v="SERIE 1 U"/>
    <n v="0"/>
    <x v="44"/>
  </r>
  <r>
    <s v=""/>
    <s v="PRIMARK"/>
    <s v="07274"/>
    <s v="TOP"/>
    <n v="9825"/>
    <s v="2-Jumpers"/>
    <s v="22-Patterned Jumpers"/>
    <s v="SMOCKING VEST"/>
    <s v="Multi"/>
    <n v="12.000354166666666"/>
    <s v="51% Polyester / 48% Viscose/ 1% Elastane"/>
    <s v="Turkey"/>
    <n v="991047126"/>
    <s v="CAMISETA"/>
    <s v="SERIE 1 SL2"/>
    <n v="9825"/>
    <x v="45"/>
  </r>
  <r>
    <s v=""/>
    <s v="PRIMARK"/>
    <s v="26783"/>
    <s v="TROUSERS"/>
    <n v="5756"/>
    <s v="33-Trousers and Formal Jkts"/>
    <s v="44-Other Tailoring"/>
    <s v="PU PAPERBAG SHORT"/>
    <s v="Light Yellow"/>
    <n v="14.0007"/>
    <s v="100% Polyester"/>
    <s v="Myanmar"/>
    <n v="991038869"/>
    <s v="PANTALON"/>
    <s v="SERIE 1 SL12"/>
    <n v="5576"/>
    <x v="46"/>
  </r>
  <r>
    <s v=""/>
    <s v="PRIMARK"/>
    <s v="31529"/>
    <s v="TOP"/>
    <n v="150"/>
    <s v="2-Jumpers"/>
    <s v="21-Fine Gauge Jumpers"/>
    <s v="COLLAR VEST"/>
    <s v="Orange"/>
    <n v="10.000031746031746"/>
    <s v="100% Polyester"/>
    <s v="Turkey"/>
    <n v="991047169"/>
    <s v="CAMISETA"/>
    <s v="SERIE 1 SL13"/>
    <n v="0"/>
    <x v="47"/>
  </r>
  <r>
    <s v=""/>
    <s v="PRIMARK"/>
    <s v="10328"/>
    <s v="TOP"/>
    <n v="8100"/>
    <s v="8-Jersey Tops Hanging"/>
    <s v="12-Slv / Less Hanging"/>
    <s v="LUREX HALTER O RING TOP"/>
    <s v="Multi"/>
    <n v="9.0002981029810289"/>
    <s v="83% Polyester / 10% Elastane / 7% Metallised"/>
    <s v="Turkey"/>
    <n v="991047143"/>
    <s v="CAMISETA"/>
    <s v="SERIE 1 SL5"/>
    <n v="7950"/>
    <x v="48"/>
  </r>
  <r>
    <s v=""/>
    <s v="PRIMARK"/>
    <s v="18105"/>
    <s v="TROUSERS"/>
    <n v="4080"/>
    <s v="33-Trousers and Formal Jkts"/>
    <s v="34-Slim Trouser"/>
    <s v="LARA BELT CROP KICKFLARE"/>
    <s v="Dark Orange"/>
    <n v="16.000662790697675"/>
    <s v="78% Viscose / 19% Polyamide / 3% Elastane"/>
    <s v="Bangladesh"/>
    <n v="991046434"/>
    <s v="PANTALON"/>
    <s v="SERIE 1 SL5"/>
    <n v="4080"/>
    <x v="49"/>
  </r>
  <r>
    <s v=""/>
    <s v="PRIMARK"/>
    <s v="82120"/>
    <s v="TROUSERS"/>
    <n v="402"/>
    <s v="18-Ladies Denim"/>
    <s v="26-Boyfriend Jeans"/>
    <s v="FLORAL CROP FLARE"/>
    <s v="Ecru"/>
    <n v="19.000519962859798"/>
    <s v="98% Cotton / 2% Elastane"/>
    <s v="Pakistan"/>
    <n v="991034147"/>
    <s v="PANTALON"/>
    <s v="SERIE 2 SL7"/>
    <n v="402"/>
    <x v="50"/>
  </r>
  <r>
    <s v=""/>
    <s v="PRIMARK"/>
    <s v="04835"/>
    <s v="DRESS"/>
    <n v="1200"/>
    <s v="18-Ladies Denim"/>
    <s v="50-Dresses Denim"/>
    <s v="FLORAL CUT OUT DRESS"/>
    <s v="White"/>
    <n v="21.000596153846153"/>
    <s v="98% Cotton / 2% Elastane"/>
    <s v="Pakistan"/>
    <n v="991034368"/>
    <s v="VESTIDO"/>
    <s v="SERIE 1 SL2"/>
    <n v="1050"/>
    <x v="51"/>
  </r>
  <r>
    <s v=""/>
    <s v="PRIMARK"/>
    <n v="27640"/>
    <s v="SHIRT"/>
    <n v="44"/>
    <s v="26-Blouses"/>
    <s v="33-Checks / Casuals"/>
    <s v="SATIN RUCHED SHIRT"/>
    <s v="Pink"/>
    <n v="16.001116071428573"/>
    <s v="100% Viscose"/>
    <s v="Moldova"/>
    <n v="991048291"/>
    <s v="CAMISA"/>
    <s v="SERIE 1 R"/>
    <n v="44"/>
    <x v="52"/>
  </r>
  <r>
    <s v=""/>
    <s v="PRIMARK"/>
    <s v="05949"/>
    <s v="DRESS"/>
    <n v="4602"/>
    <s v="28-Dresses &amp; Skirts"/>
    <s v="50-Value Sundresses"/>
    <s v="SATIN STRETCH CORSET MINI"/>
    <s v="Pink"/>
    <n v="16.000472222222221"/>
    <s v="96% Viscose / 4% Elastane"/>
    <s v="Turkey"/>
    <n v="991052085"/>
    <s v="VESTIDO"/>
    <s v="SERIE 1 SL3"/>
    <n v="4602"/>
    <x v="53"/>
  </r>
  <r>
    <s v=""/>
    <s v="PRIMARK"/>
    <s v="11828"/>
    <s v="DRESS"/>
    <n v="470"/>
    <s v="28-Dresses &amp; Skirts"/>
    <s v="50-Value Sundresses"/>
    <s v="GZ METALLIC MINI DRESS"/>
    <s v="Multi"/>
    <n v="10.999836601307189"/>
    <s v="91% Polyester / 9% Elastane"/>
    <s v="Turkey"/>
    <n v="991048018"/>
    <s v="VESTIDO"/>
    <s v="SERIE 1 SL10"/>
    <n v="470"/>
    <x v="54"/>
  </r>
  <r>
    <s v=""/>
    <s v="PRIMARK"/>
    <s v="21877"/>
    <s v="TROUSERS"/>
    <n v="179"/>
    <s v="33-Trousers and Formal Jkts"/>
    <s v="34-Slim Trouser"/>
    <s v="XPAR DISCO DRAINPIPE"/>
    <s v="Aqua"/>
    <n v="16.001084337349397"/>
    <s v="91% Nylon / 9% Elastane"/>
    <s v="China"/>
    <n v="991050623"/>
    <s v="PANTALON"/>
    <s v="SERIE 1 SL7"/>
    <n v="179"/>
    <x v="55"/>
  </r>
  <r>
    <s v=""/>
    <s v="PRIMARK"/>
    <s v="11828"/>
    <s v="DRESS"/>
    <n v="159"/>
    <s v="28-Dresses &amp; Skirts"/>
    <s v="50-Value Sundresses"/>
    <s v="GZ METALLIC MINI DRESS"/>
    <s v="Pink"/>
    <n v="11.000456349206347"/>
    <s v="91% Polyester / 9% Elastane"/>
    <s v="Turkey"/>
    <n v="991048018"/>
    <s v="VESTIDO"/>
    <s v="SERIE 1 SL11"/>
    <n v="159"/>
    <x v="56"/>
  </r>
  <r>
    <s v=""/>
    <s v="PRIMARK"/>
    <s v="31404"/>
    <s v="TROUSERS"/>
    <n v="647"/>
    <s v="33-Trousers and Formal Jkts"/>
    <s v="22-Wide Leg Trousers"/>
    <s v="PE WEST VILLAGE CORD TROUSER"/>
    <s v="Brown"/>
    <n v="18.001413043478259"/>
    <s v="87% Polyester / 11% Nylon / 2% Elastane"/>
    <s v="Sri Lanka"/>
    <n v="991049262"/>
    <s v="PANTALON"/>
    <s v="SERIE 1 R"/>
    <n v="487"/>
    <x v="57"/>
  </r>
  <r>
    <s v=""/>
    <s v="PRIMARK"/>
    <s v="12086"/>
    <s v="OUTERWEAR"/>
    <s v="690-200"/>
    <s v="33-Trousers and Formal Jkts"/>
    <s v="2-Blazer Jackets"/>
    <s v="CO LARA CROP BLAZER"/>
    <s v="Brown"/>
    <n v="20.000999999999998"/>
    <s v="78% Viscose / 19% Polyamide / 3% Elastane"/>
    <s v="Bangladesh"/>
    <n v="991048397"/>
    <s v="PRENDA EXTERIOR"/>
    <s v="SERIE 1 SL3"/>
    <n v="280"/>
    <x v="58"/>
  </r>
  <r>
    <s v=""/>
    <s v="PRIMARK"/>
    <s v="24520"/>
    <s v="TROUSERS"/>
    <n v="666"/>
    <s v="33-Trousers and Formal Jkts"/>
    <s v="34-Slim Trouser"/>
    <s v="CO LARA FLARE"/>
    <s v="Brown"/>
    <n v="16.001147058823531"/>
    <s v="78% Viscose / 19% Polyamide / 3% Elastane"/>
    <s v="Bangladesh"/>
    <n v="991048370"/>
    <s v="PANTALON"/>
    <s v="SERIE 1 SL8"/>
    <n v="666"/>
    <x v="59"/>
  </r>
  <r>
    <s v=""/>
    <s v="PRIMARK"/>
    <s v="43969"/>
    <s v="DRESS"/>
    <n v="6847"/>
    <s v="26-Blouses"/>
    <s v="42-Fashion Blouses"/>
    <s v="PRM CO TEXTURE SATIN TUNI"/>
    <s v="Gold"/>
    <n v="22.001254681647939"/>
    <s v="100% Polyester"/>
    <s v="Vietnam"/>
    <n v="991056871"/>
    <s v="VESTIDO"/>
    <s v="SERIE 2 SL12"/>
    <n v="6667"/>
    <x v="60"/>
  </r>
  <r>
    <s v=""/>
    <s v="PRIMARK"/>
    <s v="31618"/>
    <s v="SKIRT"/>
    <n v="162"/>
    <s v="18-Ladies Denim"/>
    <s v="53-Denim Skirts"/>
    <s v="CO CORD MINI SKIRT"/>
    <s v="Cobalt"/>
    <n v="15.000919540229884"/>
    <s v="100% Cotton"/>
    <s v="China"/>
    <n v="991045062"/>
    <s v="FALDA"/>
    <s v="SERIE 1 SL9"/>
    <n v="162"/>
    <x v="61"/>
  </r>
  <r>
    <s v=""/>
    <s v="PRIMARK"/>
    <s v="68849"/>
    <s v="TROUSERS"/>
    <n v="760"/>
    <s v="33-Trousers and Formal Jkts"/>
    <s v="34-Slim Trouser"/>
    <s v="BELTED CARNABY CROP KICKF"/>
    <s v="Multi"/>
    <n v="16.000799999999998"/>
    <s v="78% Viscose / 19% Polyamide / 3% Elastane"/>
    <s v="Bangladesh"/>
    <n v="991040540"/>
    <s v="PANTALON"/>
    <s v="SERIE 2 SL5"/>
    <n v="600"/>
    <x v="62"/>
  </r>
  <r>
    <s v=""/>
    <s v="PRIMARK"/>
    <s v="21305"/>
    <s v="SHIRT"/>
    <n v="13"/>
    <s v="26-Blouses"/>
    <s v="33-Checks / Casuals"/>
    <s v="SATIN SHIRT"/>
    <s v="Purple"/>
    <n v="16.000848861283643"/>
    <s v="100% Polyester"/>
    <s v="Sri Lanka"/>
    <n v="991046955"/>
    <s v="CAMISA"/>
    <s v="SERIE 1 SL6"/>
    <n v="13"/>
    <x v="63"/>
  </r>
  <r>
    <s v="N/A"/>
    <s v="PRIMARK"/>
    <s v="04501"/>
    <s v="DRESS"/>
    <n v="450"/>
    <s v="18-Ladies Denim"/>
    <s v="50-Dresses Denim"/>
    <s v="SLEEVELESS SMOCK DRESS"/>
    <s v="Pink"/>
    <n v="17.001155172413792"/>
    <m/>
    <m/>
    <m/>
    <s v="VESTIDO"/>
    <s v="SERIE 1 SL1"/>
    <n v="450"/>
    <x v="64"/>
  </r>
  <r>
    <s v="N/A"/>
    <s v="PRIMARK"/>
    <s v="07434"/>
    <s v="DRESS"/>
    <n v="738"/>
    <s v="28-Dresses &amp; Skirts"/>
    <s v="20-Woven"/>
    <s v="GZ SATIN ONE SHOULDER MIN"/>
    <s v="Purple"/>
    <n v="16.00054347826087"/>
    <m/>
    <m/>
    <m/>
    <s v="VESTIDO"/>
    <s v="SERIE 1 SL4"/>
    <n v="738"/>
    <x v="65"/>
  </r>
  <r>
    <s v="N/A"/>
    <s v="PRIMARK"/>
    <s v="09043"/>
    <s v="KNITWEAR"/>
    <n v="2640"/>
    <s v="4-Cardigans"/>
    <s v="22-Patterned Cardigans"/>
    <s v="ARGYLE PATTERN CARDIGAN"/>
    <s v="Blue"/>
    <n v="18"/>
    <s v="85 % Acrylic / 15 % Polyamide"/>
    <s v="Turkey"/>
    <n v="991052963"/>
    <s v="TRICOTOSA"/>
    <s v="SERIE 1 SL1"/>
    <n v="2486"/>
    <x v="66"/>
  </r>
  <r>
    <s v="N/A"/>
    <s v="PRIMARK"/>
    <s v="09980"/>
    <s v="DRESS"/>
    <n v="92"/>
    <s v="28-Dresses &amp; Skirts"/>
    <s v="50-Value Sundresses"/>
    <s v="XPAR SEQUIN ONE SHOULDER"/>
    <s v="Purple"/>
    <n v="18.000034129692832"/>
    <s v="92% Polyamide / 4% Elastane / 4% Other fibres"/>
    <s v="Cambodia"/>
    <n v="991049248"/>
    <s v="VESTIDO"/>
    <s v="SERIE 1 SL9"/>
    <n v="92"/>
    <x v="67"/>
  </r>
  <r>
    <s v="N/A"/>
    <s v="PRIMARK"/>
    <s v="10597"/>
    <s v="TROUSERS"/>
    <n v="540"/>
    <s v="33-Trousers and Formal Jkts"/>
    <s v="44-Other Tailoring"/>
    <s v="PU SHORT"/>
    <s v="Blue"/>
    <n v="12"/>
    <m/>
    <m/>
    <m/>
    <s v="PANTALON"/>
    <s v="SERIE 1 SL4"/>
    <n v="540"/>
    <x v="68"/>
  </r>
  <r>
    <m/>
    <s v="PRIMARK"/>
    <s v="12055"/>
    <s v="SHIRT"/>
    <n v="3775"/>
    <s v="26-Blouses"/>
    <s v="26-Vests / Camis"/>
    <s v="SATIN BODYSUIT"/>
    <s v="Pink"/>
    <n v="11"/>
    <s v="97% Rayon / 3% Lycra"/>
    <s v="Turkey"/>
    <n v="991053025"/>
    <s v="CAMISA"/>
    <s v="SERIE 1 SL1"/>
    <n v="3775"/>
    <x v="69"/>
  </r>
  <r>
    <s v="N/A"/>
    <s v="PRIMARK"/>
    <s v="12559"/>
    <s v="KNITWEAR"/>
    <n v="2455"/>
    <s v="4-Cardigans"/>
    <s v="18-Stitch Interest Cardigans"/>
    <s v="CO PATTERN WAISTCOAT"/>
    <s v="Red"/>
    <n v="14"/>
    <s v="70 % Polyester / 27% Acrylic / 3 % Elastan"/>
    <s v="China"/>
    <n v="991045660"/>
    <s v="TRICOTOSA"/>
    <s v="SERIE 1 SL2"/>
    <n v="2301"/>
    <x v="70"/>
  </r>
  <r>
    <s v="N/A"/>
    <s v="PRIMARK"/>
    <s v="17488"/>
    <s v="SHIRT"/>
    <n v="3120"/>
    <s v="26-Blouses"/>
    <s v="26-Vests / Camis"/>
    <s v="PE SATIN BODY"/>
    <s v="Turquoise"/>
    <n v="11"/>
    <s v="98% Viscose / 2% Elastane"/>
    <s v="Vietnam"/>
    <n v="991051305"/>
    <s v="CAMISA"/>
    <s v="SERIE 1 SL2"/>
    <n v="3120"/>
    <x v="71"/>
  </r>
  <r>
    <s v="BLACK"/>
    <s v="PRIMARK"/>
    <s v="25176"/>
    <s v="TOP"/>
    <n v="330"/>
    <s v="8-Jersey Tops Hanging"/>
    <s v="13-Fashion Vest"/>
    <s v="METALLIC JERSEY CORSET"/>
    <s v="Black"/>
    <n v="9.001433333333333"/>
    <s v="90% Polyester / 10% Elastane"/>
    <s v="Turkey"/>
    <n v="991047166"/>
    <s v="CAMISETA"/>
    <s v="SERIE 1 SL11"/>
    <n v="180"/>
    <x v="72"/>
  </r>
  <r>
    <s v="N/A"/>
    <s v="PRIMARK"/>
    <s v="26331"/>
    <s v="TROUSERS"/>
    <n v="163"/>
    <s v="33-Trousers and Formal Jkts"/>
    <s v="44-Other Tailoring"/>
    <s v="SUEDE PAPERBAG SHORT"/>
    <s v="Peach"/>
    <n v="10"/>
    <m/>
    <m/>
    <m/>
    <s v="PANTALON"/>
    <s v="SERIE 1 SL11"/>
    <n v="0"/>
    <x v="73"/>
  </r>
  <r>
    <s v="N/A"/>
    <s v="PRIMARK"/>
    <s v="26352"/>
    <s v="TOP"/>
    <n v="100"/>
    <s v="26-Blouses"/>
    <s v="5-Key Basic Blouses"/>
    <s v="SQUARE NECK SMOCK TOP"/>
    <s v="Multi"/>
    <n v="7"/>
    <s v="100 % Viscose"/>
    <s v="Vietnam"/>
    <n v="991040094"/>
    <s v="CAMISA"/>
    <s v="SERIE 1 SL10"/>
    <n v="0"/>
    <x v="74"/>
  </r>
  <r>
    <s v="N/A"/>
    <s v="PRIMARK"/>
    <s v="27640"/>
    <s v="SHIRT"/>
    <n v="366"/>
    <s v="26-Blouses"/>
    <s v="33-Checks / Casuals"/>
    <s v="SATIN RUCHED SHIRT"/>
    <s v="Purple"/>
    <n v="16.000366972477064"/>
    <s v="100% Viscose"/>
    <s v="100 % Viscose"/>
    <n v="991048291"/>
    <s v="CAMISA"/>
    <s v="SERIE 2 SL1"/>
    <n v="366"/>
    <x v="75"/>
  </r>
  <r>
    <s v="N/A"/>
    <s v="PRIMARK"/>
    <s v="29771"/>
    <s v="SKIRT"/>
    <n v="728"/>
    <s v="18-Ladies Denim"/>
    <s v="53-Denim Skirts"/>
    <s v="XPAR CO EMBELLISHED SKIRT"/>
    <s v="Black"/>
    <n v="15"/>
    <m/>
    <m/>
    <m/>
    <s v="FALDA"/>
    <s v="SERIE 1 SL7"/>
    <n v="728"/>
    <x v="76"/>
  </r>
  <r>
    <m/>
    <s v="PRIMARK"/>
    <s v="31816"/>
    <s v="SHIRT"/>
    <n v="2045"/>
    <s v="26-Blouses"/>
    <s v="42-Fashion Blouses"/>
    <s v="TIE DETAIL TUNIC PRINT"/>
    <s v="Blue"/>
    <n v="13"/>
    <s v="100% Viscose"/>
    <s v="Sri Lanka"/>
    <n v="991048017"/>
    <s v="CAMISA"/>
    <s v="SERIE 2 SL2"/>
    <n v="2038"/>
    <x v="77"/>
  </r>
  <r>
    <m/>
    <s v="PRIMARK"/>
    <s v="39229"/>
    <s v="DRESS"/>
    <n v="624"/>
    <s v="2-Jumpers"/>
    <s v="70-Jumper Dresses"/>
    <s v="CORSET DRESS"/>
    <s v="Pink"/>
    <n v="14"/>
    <s v="100% Polyester"/>
    <s v="Turkey"/>
    <n v="991054928"/>
    <s v="VESTIDO"/>
    <s v="SERIE 2 SL11"/>
    <n v="624"/>
    <x v="78"/>
  </r>
  <r>
    <s v="N/A"/>
    <s v="PRIMARK"/>
    <s v="39522"/>
    <s v="TROUSERS"/>
    <n v="368"/>
    <s v="33-Trousers and Formal Jkts"/>
    <s v="44-Other Tailoring"/>
    <s v="CO CARNABY BOUCLE SHORT"/>
    <s v="Red"/>
    <n v="13"/>
    <s v="100 % Polyester"/>
    <s v="Vietnam"/>
    <n v="991037165"/>
    <s v="PANTALON"/>
    <s v="SERIE 2 SL3"/>
    <n v="368"/>
    <x v="79"/>
  </r>
  <r>
    <s v="N/A"/>
    <s v="PRIMARK"/>
    <s v="64915"/>
    <s v="SHIRT"/>
    <n v="3356"/>
    <s v="26-Blouses"/>
    <s v="42-Fashion Blouses"/>
    <s v="SLIM FIT SATIN PLAIN"/>
    <s v="Bright Blue"/>
    <n v="11"/>
    <s v="100 % Polyester"/>
    <s v="Tunisia"/>
    <n v="991039553"/>
    <s v="CAMISA"/>
    <s v="SERIE 2 SL4"/>
    <n v="3376"/>
    <x v="80"/>
  </r>
  <r>
    <s v="N/A"/>
    <s v="PRIMARK"/>
    <s v="64915"/>
    <s v="SHIRT"/>
    <n v="0"/>
    <s v="26-Blouses"/>
    <s v="42-Fashion Blouses"/>
    <s v="SLIM FIT SATIN PLAIN"/>
    <s v="Light Orange"/>
    <n v="11"/>
    <s v="100 % Polyester"/>
    <s v="Tunisia"/>
    <n v="991039553"/>
    <s v="CAMISA"/>
    <s v="SERIE 2 SL4"/>
    <n v="3376"/>
    <x v="80"/>
  </r>
  <r>
    <m/>
    <s v="PRIMARK"/>
    <s v="74020"/>
    <s v="TROUSERS"/>
    <n v="248"/>
    <s v="18-Ladies Denim"/>
    <s v="26-Boyfriend Jeans"/>
    <s v="XPAR CO EMBELLISHED JEAN"/>
    <s v="Barely Black"/>
    <n v="19"/>
    <s v="100% Cotton"/>
    <s v="Pakistan"/>
    <n v="991023852"/>
    <s v="PANTALON"/>
    <s v="SERIE 2 SL6"/>
    <n v="2236"/>
    <x v="8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4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compact="0" compactData="0" multipleFieldFilters="0">
  <location ref="A3:A86" firstHeaderRow="1" firstDataRow="1" firstDataCol="1"/>
  <pivotFields count="17"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2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100">
        <item x="52"/>
        <item m="1" x="98"/>
        <item x="74"/>
        <item x="34"/>
        <item x="54"/>
        <item x="38"/>
        <item x="72"/>
        <item m="1" x="82"/>
        <item x="56"/>
        <item x="2"/>
        <item x="0"/>
        <item m="1" x="83"/>
        <item x="7"/>
        <item x="13"/>
        <item x="47"/>
        <item m="1" x="84"/>
        <item x="36"/>
        <item x="69"/>
        <item x="40"/>
        <item m="1" x="85"/>
        <item x="66"/>
        <item x="64"/>
        <item x="71"/>
        <item x="45"/>
        <item x="41"/>
        <item x="8"/>
        <item x="70"/>
        <item x="51"/>
        <item x="3"/>
        <item m="1" x="86"/>
        <item x="58"/>
        <item x="53"/>
        <item x="22"/>
        <item x="1"/>
        <item m="1" x="87"/>
        <item x="26"/>
        <item x="65"/>
        <item x="9"/>
        <item x="48"/>
        <item x="24"/>
        <item m="1" x="88"/>
        <item x="21"/>
        <item x="63"/>
        <item x="28"/>
        <item x="20"/>
        <item x="15"/>
        <item x="39"/>
        <item x="14"/>
        <item x="76"/>
        <item m="1" x="89"/>
        <item x="42"/>
        <item x="33"/>
        <item x="23"/>
        <item x="25"/>
        <item m="1" x="90"/>
        <item x="17"/>
        <item x="37"/>
        <item x="61"/>
        <item m="1" x="91"/>
        <item x="67"/>
        <item x="12"/>
        <item m="1" x="99"/>
        <item x="10"/>
        <item x="78"/>
        <item x="60"/>
        <item x="75"/>
        <item m="1" x="92"/>
        <item x="18"/>
        <item x="77"/>
        <item x="16"/>
        <item m="1" x="93"/>
        <item x="27"/>
        <item x="80"/>
        <item x="31"/>
        <item m="1" x="94"/>
        <item x="30"/>
        <item m="1" x="95"/>
        <item x="19"/>
        <item m="1" x="96"/>
        <item x="6"/>
        <item m="1" x="97"/>
        <item x="4"/>
        <item x="5"/>
        <item x="11"/>
        <item x="29"/>
        <item x="32"/>
        <item x="35"/>
        <item x="43"/>
        <item x="44"/>
        <item x="46"/>
        <item x="49"/>
        <item x="50"/>
        <item x="55"/>
        <item x="57"/>
        <item x="59"/>
        <item x="62"/>
        <item x="68"/>
        <item x="73"/>
        <item x="79"/>
        <item x="81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6"/>
  </rowFields>
  <rowItems count="83">
    <i>
      <x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2"/>
    </i>
    <i>
      <x v="13"/>
    </i>
    <i>
      <x v="14"/>
    </i>
    <i>
      <x v="16"/>
    </i>
    <i>
      <x v="17"/>
    </i>
    <i>
      <x v="18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30"/>
    </i>
    <i>
      <x v="31"/>
    </i>
    <i>
      <x v="32"/>
    </i>
    <i>
      <x v="33"/>
    </i>
    <i>
      <x v="35"/>
    </i>
    <i>
      <x v="36"/>
    </i>
    <i>
      <x v="37"/>
    </i>
    <i>
      <x v="38"/>
    </i>
    <i>
      <x v="39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50"/>
    </i>
    <i>
      <x v="51"/>
    </i>
    <i>
      <x v="52"/>
    </i>
    <i>
      <x v="53"/>
    </i>
    <i>
      <x v="55"/>
    </i>
    <i>
      <x v="56"/>
    </i>
    <i>
      <x v="57"/>
    </i>
    <i>
      <x v="59"/>
    </i>
    <i>
      <x v="60"/>
    </i>
    <i>
      <x v="62"/>
    </i>
    <i>
      <x v="63"/>
    </i>
    <i>
      <x v="64"/>
    </i>
    <i>
      <x v="65"/>
    </i>
    <i>
      <x v="67"/>
    </i>
    <i>
      <x v="68"/>
    </i>
    <i>
      <x v="69"/>
    </i>
    <i>
      <x v="71"/>
    </i>
    <i>
      <x v="72"/>
    </i>
    <i>
      <x v="73"/>
    </i>
    <i>
      <x v="75"/>
    </i>
    <i>
      <x v="77"/>
    </i>
    <i>
      <x v="79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86"/>
  <sheetViews>
    <sheetView workbookViewId="0">
      <selection activeCell="E21" sqref="E21"/>
    </sheetView>
  </sheetViews>
  <sheetFormatPr defaultColWidth="11.42578125" defaultRowHeight="15" x14ac:dyDescent="0.25"/>
  <cols>
    <col min="1" max="1" width="30.42578125" bestFit="1" customWidth="1"/>
    <col min="7" max="7" width="14.7109375" bestFit="1" customWidth="1"/>
  </cols>
  <sheetData>
    <row r="3" spans="1:7" x14ac:dyDescent="0.25">
      <c r="A3" s="2" t="s">
        <v>218</v>
      </c>
      <c r="D3" s="3" t="s">
        <v>303</v>
      </c>
      <c r="E3" s="3" t="s">
        <v>304</v>
      </c>
      <c r="F3" s="3" t="s">
        <v>305</v>
      </c>
      <c r="G3" s="7" t="s">
        <v>313</v>
      </c>
    </row>
    <row r="4" spans="1:7" x14ac:dyDescent="0.25">
      <c r="A4" t="s">
        <v>219</v>
      </c>
      <c r="D4" s="4" t="s">
        <v>306</v>
      </c>
      <c r="E4" s="5" t="s">
        <v>284</v>
      </c>
      <c r="F4" s="4" t="s">
        <v>307</v>
      </c>
      <c r="G4" s="8">
        <v>65</v>
      </c>
    </row>
    <row r="5" spans="1:7" x14ac:dyDescent="0.25">
      <c r="A5" t="s">
        <v>220</v>
      </c>
      <c r="D5" s="4" t="s">
        <v>308</v>
      </c>
      <c r="E5" s="5" t="s">
        <v>190</v>
      </c>
      <c r="F5" s="4" t="s">
        <v>309</v>
      </c>
      <c r="G5" s="8">
        <v>120</v>
      </c>
    </row>
    <row r="6" spans="1:7" x14ac:dyDescent="0.25">
      <c r="A6" t="s">
        <v>221</v>
      </c>
      <c r="D6" s="4" t="s">
        <v>308</v>
      </c>
      <c r="E6" s="5" t="s">
        <v>284</v>
      </c>
      <c r="F6" s="4" t="s">
        <v>310</v>
      </c>
      <c r="G6" s="8">
        <v>40</v>
      </c>
    </row>
    <row r="7" spans="1:7" x14ac:dyDescent="0.25">
      <c r="A7" t="s">
        <v>222</v>
      </c>
      <c r="D7" s="6" t="s">
        <v>308</v>
      </c>
      <c r="E7" s="5" t="s">
        <v>311</v>
      </c>
      <c r="F7" s="4" t="s">
        <v>312</v>
      </c>
      <c r="G7" s="9">
        <v>168</v>
      </c>
    </row>
    <row r="8" spans="1:7" x14ac:dyDescent="0.25">
      <c r="A8" t="s">
        <v>223</v>
      </c>
      <c r="G8" s="1">
        <f>SUM(G4:G7)</f>
        <v>393</v>
      </c>
    </row>
    <row r="9" spans="1:7" x14ac:dyDescent="0.25">
      <c r="A9" t="s">
        <v>224</v>
      </c>
    </row>
    <row r="10" spans="1:7" x14ac:dyDescent="0.25">
      <c r="A10" t="s">
        <v>225</v>
      </c>
    </row>
    <row r="11" spans="1:7" x14ac:dyDescent="0.25">
      <c r="A11" t="s">
        <v>226</v>
      </c>
    </row>
    <row r="12" spans="1:7" x14ac:dyDescent="0.25">
      <c r="A12" t="s">
        <v>227</v>
      </c>
    </row>
    <row r="13" spans="1:7" x14ac:dyDescent="0.25">
      <c r="A13" t="s">
        <v>228</v>
      </c>
    </row>
    <row r="14" spans="1:7" x14ac:dyDescent="0.25">
      <c r="A14" t="s">
        <v>229</v>
      </c>
    </row>
    <row r="15" spans="1:7" x14ac:dyDescent="0.25">
      <c r="A15" t="s">
        <v>230</v>
      </c>
    </row>
    <row r="16" spans="1:7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x14ac:dyDescent="0.25">
      <c r="A21" t="s">
        <v>236</v>
      </c>
    </row>
    <row r="22" spans="1:1" x14ac:dyDescent="0.25">
      <c r="A22" t="s">
        <v>237</v>
      </c>
    </row>
    <row r="23" spans="1:1" x14ac:dyDescent="0.25">
      <c r="A23" t="s">
        <v>238</v>
      </c>
    </row>
    <row r="24" spans="1:1" x14ac:dyDescent="0.25">
      <c r="A24" t="s">
        <v>239</v>
      </c>
    </row>
    <row r="25" spans="1:1" x14ac:dyDescent="0.25">
      <c r="A25" t="s">
        <v>240</v>
      </c>
    </row>
    <row r="26" spans="1:1" x14ac:dyDescent="0.25">
      <c r="A26" t="s">
        <v>241</v>
      </c>
    </row>
    <row r="27" spans="1:1" x14ac:dyDescent="0.25">
      <c r="A27" t="s">
        <v>242</v>
      </c>
    </row>
    <row r="28" spans="1:1" x14ac:dyDescent="0.25">
      <c r="A28" t="s">
        <v>243</v>
      </c>
    </row>
    <row r="29" spans="1:1" x14ac:dyDescent="0.25">
      <c r="A29" t="s">
        <v>244</v>
      </c>
    </row>
    <row r="30" spans="1:1" x14ac:dyDescent="0.25">
      <c r="A30" t="s">
        <v>245</v>
      </c>
    </row>
    <row r="31" spans="1:1" x14ac:dyDescent="0.25">
      <c r="A31" t="s">
        <v>246</v>
      </c>
    </row>
    <row r="32" spans="1:1" x14ac:dyDescent="0.25">
      <c r="A32" t="s">
        <v>247</v>
      </c>
    </row>
    <row r="33" spans="1:1" x14ac:dyDescent="0.25">
      <c r="A33" t="s">
        <v>248</v>
      </c>
    </row>
    <row r="34" spans="1:1" x14ac:dyDescent="0.25">
      <c r="A34" t="s">
        <v>249</v>
      </c>
    </row>
    <row r="35" spans="1:1" x14ac:dyDescent="0.25">
      <c r="A35" t="s">
        <v>250</v>
      </c>
    </row>
    <row r="36" spans="1:1" x14ac:dyDescent="0.25">
      <c r="A36" t="s">
        <v>251</v>
      </c>
    </row>
    <row r="37" spans="1:1" x14ac:dyDescent="0.25">
      <c r="A37" t="s">
        <v>252</v>
      </c>
    </row>
    <row r="38" spans="1:1" x14ac:dyDescent="0.25">
      <c r="A38" t="s">
        <v>253</v>
      </c>
    </row>
    <row r="39" spans="1:1" x14ac:dyDescent="0.25">
      <c r="A39" t="s">
        <v>254</v>
      </c>
    </row>
    <row r="40" spans="1:1" x14ac:dyDescent="0.25">
      <c r="A40" t="s">
        <v>255</v>
      </c>
    </row>
    <row r="41" spans="1:1" x14ac:dyDescent="0.25">
      <c r="A41" t="s">
        <v>256</v>
      </c>
    </row>
    <row r="42" spans="1:1" x14ac:dyDescent="0.25">
      <c r="A42" t="s">
        <v>257</v>
      </c>
    </row>
    <row r="43" spans="1:1" x14ac:dyDescent="0.25">
      <c r="A43" t="s">
        <v>258</v>
      </c>
    </row>
    <row r="44" spans="1:1" x14ac:dyDescent="0.25">
      <c r="A44" t="s">
        <v>259</v>
      </c>
    </row>
    <row r="45" spans="1:1" x14ac:dyDescent="0.25">
      <c r="A45" t="s">
        <v>260</v>
      </c>
    </row>
    <row r="46" spans="1:1" x14ac:dyDescent="0.25">
      <c r="A46" t="s">
        <v>261</v>
      </c>
    </row>
    <row r="47" spans="1:1" x14ac:dyDescent="0.25">
      <c r="A47" t="s">
        <v>262</v>
      </c>
    </row>
    <row r="48" spans="1:1" x14ac:dyDescent="0.25">
      <c r="A48" t="s">
        <v>263</v>
      </c>
    </row>
    <row r="49" spans="1:1" x14ac:dyDescent="0.25">
      <c r="A49" t="s">
        <v>264</v>
      </c>
    </row>
    <row r="50" spans="1:1" x14ac:dyDescent="0.25">
      <c r="A50" t="s">
        <v>265</v>
      </c>
    </row>
    <row r="51" spans="1:1" x14ac:dyDescent="0.25">
      <c r="A51" t="s">
        <v>266</v>
      </c>
    </row>
    <row r="52" spans="1:1" x14ac:dyDescent="0.25">
      <c r="A52" t="s">
        <v>267</v>
      </c>
    </row>
    <row r="53" spans="1:1" x14ac:dyDescent="0.25">
      <c r="A53" t="s">
        <v>268</v>
      </c>
    </row>
    <row r="54" spans="1:1" x14ac:dyDescent="0.25">
      <c r="A54" t="s">
        <v>269</v>
      </c>
    </row>
    <row r="55" spans="1:1" x14ac:dyDescent="0.25">
      <c r="A55" t="s">
        <v>270</v>
      </c>
    </row>
    <row r="56" spans="1:1" x14ac:dyDescent="0.25">
      <c r="A56" t="s">
        <v>271</v>
      </c>
    </row>
    <row r="57" spans="1:1" x14ac:dyDescent="0.25">
      <c r="A57" t="s">
        <v>272</v>
      </c>
    </row>
    <row r="58" spans="1:1" x14ac:dyDescent="0.25">
      <c r="A58" t="s">
        <v>273</v>
      </c>
    </row>
    <row r="59" spans="1:1" x14ac:dyDescent="0.25">
      <c r="A59" t="s">
        <v>274</v>
      </c>
    </row>
    <row r="60" spans="1:1" x14ac:dyDescent="0.25">
      <c r="A60" t="s">
        <v>275</v>
      </c>
    </row>
    <row r="61" spans="1:1" x14ac:dyDescent="0.25">
      <c r="A61" t="s">
        <v>276</v>
      </c>
    </row>
    <row r="62" spans="1:1" x14ac:dyDescent="0.25">
      <c r="A62" t="s">
        <v>277</v>
      </c>
    </row>
    <row r="63" spans="1:1" x14ac:dyDescent="0.25">
      <c r="A63" t="s">
        <v>278</v>
      </c>
    </row>
    <row r="64" spans="1:1" x14ac:dyDescent="0.25">
      <c r="A64" t="s">
        <v>279</v>
      </c>
    </row>
    <row r="65" spans="1:1" x14ac:dyDescent="0.25">
      <c r="A65" t="s">
        <v>280</v>
      </c>
    </row>
    <row r="66" spans="1:1" x14ac:dyDescent="0.25">
      <c r="A66" t="s">
        <v>281</v>
      </c>
    </row>
    <row r="67" spans="1:1" x14ac:dyDescent="0.25">
      <c r="A67" t="s">
        <v>282</v>
      </c>
    </row>
    <row r="68" spans="1:1" x14ac:dyDescent="0.25">
      <c r="A68" t="s">
        <v>285</v>
      </c>
    </row>
    <row r="69" spans="1:1" x14ac:dyDescent="0.25">
      <c r="A69" t="s">
        <v>286</v>
      </c>
    </row>
    <row r="70" spans="1:1" x14ac:dyDescent="0.25">
      <c r="A70" t="s">
        <v>287</v>
      </c>
    </row>
    <row r="71" spans="1:1" x14ac:dyDescent="0.25">
      <c r="A71" t="s">
        <v>288</v>
      </c>
    </row>
    <row r="72" spans="1:1" x14ac:dyDescent="0.25">
      <c r="A72" t="s">
        <v>289</v>
      </c>
    </row>
    <row r="73" spans="1:1" x14ac:dyDescent="0.25">
      <c r="A73" t="s">
        <v>290</v>
      </c>
    </row>
    <row r="74" spans="1:1" x14ac:dyDescent="0.25">
      <c r="A74" t="s">
        <v>291</v>
      </c>
    </row>
    <row r="75" spans="1:1" x14ac:dyDescent="0.25">
      <c r="A75" t="s">
        <v>292</v>
      </c>
    </row>
    <row r="76" spans="1:1" x14ac:dyDescent="0.25">
      <c r="A76" t="s">
        <v>293</v>
      </c>
    </row>
    <row r="77" spans="1:1" x14ac:dyDescent="0.25">
      <c r="A77" t="s">
        <v>294</v>
      </c>
    </row>
    <row r="78" spans="1:1" x14ac:dyDescent="0.25">
      <c r="A78" t="s">
        <v>295</v>
      </c>
    </row>
    <row r="79" spans="1:1" x14ac:dyDescent="0.25">
      <c r="A79" t="s">
        <v>296</v>
      </c>
    </row>
    <row r="80" spans="1:1" x14ac:dyDescent="0.25">
      <c r="A80" t="s">
        <v>297</v>
      </c>
    </row>
    <row r="81" spans="1:1" x14ac:dyDescent="0.25">
      <c r="A81" t="s">
        <v>298</v>
      </c>
    </row>
    <row r="82" spans="1:1" x14ac:dyDescent="0.25">
      <c r="A82" t="s">
        <v>299</v>
      </c>
    </row>
    <row r="83" spans="1:1" x14ac:dyDescent="0.25">
      <c r="A83" t="s">
        <v>300</v>
      </c>
    </row>
    <row r="84" spans="1:1" x14ac:dyDescent="0.25">
      <c r="A84" t="s">
        <v>301</v>
      </c>
    </row>
    <row r="85" spans="1:1" x14ac:dyDescent="0.25">
      <c r="A85" t="s">
        <v>302</v>
      </c>
    </row>
    <row r="86" spans="1:1" x14ac:dyDescent="0.25">
      <c r="A86" t="s">
        <v>283</v>
      </c>
    </row>
  </sheetData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65"/>
  <sheetViews>
    <sheetView showGridLines="0" tabSelected="1" zoomScaleNormal="100" workbookViewId="0">
      <pane ySplit="2" topLeftCell="A3" activePane="bottomLeft" state="frozen"/>
      <selection pane="bottomLeft" activeCell="D61" sqref="D61"/>
    </sheetView>
  </sheetViews>
  <sheetFormatPr defaultColWidth="11.42578125" defaultRowHeight="18.75" x14ac:dyDescent="0.25"/>
  <cols>
    <col min="1" max="1" width="2.42578125" style="11" customWidth="1"/>
    <col min="2" max="2" width="41.7109375" style="11" customWidth="1"/>
    <col min="3" max="3" width="16.85546875" style="10" customWidth="1"/>
    <col min="4" max="4" width="14.5703125" style="10" customWidth="1"/>
    <col min="5" max="5" width="18.140625" style="10" customWidth="1"/>
    <col min="6" max="6" width="13.140625" style="10" customWidth="1"/>
    <col min="7" max="7" width="25.42578125" style="10" hidden="1" customWidth="1"/>
    <col min="8" max="8" width="23.140625" style="10" customWidth="1"/>
    <col min="9" max="9" width="14" style="10" customWidth="1"/>
    <col min="10" max="10" width="16.28515625" style="15" bestFit="1" customWidth="1"/>
    <col min="11" max="11" width="13.5703125" style="16" customWidth="1"/>
    <col min="12" max="12" width="18.85546875" style="16" customWidth="1"/>
    <col min="13" max="13" width="14.28515625" style="10" customWidth="1"/>
    <col min="14" max="14" width="19" style="12" bestFit="1" customWidth="1"/>
    <col min="15" max="15" width="11.7109375" style="12" customWidth="1"/>
    <col min="16" max="16" width="17.7109375" style="12" bestFit="1" customWidth="1"/>
    <col min="17" max="17" width="18" style="13" hidden="1" customWidth="1"/>
    <col min="18" max="18" width="21" style="11" customWidth="1"/>
    <col min="19" max="19" width="33.42578125" style="11" hidden="1" customWidth="1"/>
    <col min="20" max="20" width="23.7109375" style="10" bestFit="1" customWidth="1"/>
    <col min="21" max="16384" width="11.42578125" style="11"/>
  </cols>
  <sheetData>
    <row r="1" spans="2:20" ht="42.75" customHeight="1" thickBot="1" x14ac:dyDescent="0.3">
      <c r="B1" s="56" t="s">
        <v>361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8"/>
    </row>
    <row r="2" spans="2:20" ht="25.15" customHeight="1" thickBot="1" x14ac:dyDescent="0.3">
      <c r="B2" s="47" t="s">
        <v>1</v>
      </c>
      <c r="C2" s="47" t="s">
        <v>2</v>
      </c>
      <c r="D2" s="47" t="s">
        <v>355</v>
      </c>
      <c r="E2" s="47" t="s">
        <v>356</v>
      </c>
      <c r="F2" s="48" t="s">
        <v>59</v>
      </c>
      <c r="G2" s="48" t="s">
        <v>60</v>
      </c>
      <c r="H2" s="48" t="s">
        <v>357</v>
      </c>
      <c r="I2" s="49" t="s">
        <v>358</v>
      </c>
      <c r="J2" s="50" t="s">
        <v>354</v>
      </c>
      <c r="K2" s="51" t="s">
        <v>353</v>
      </c>
      <c r="L2" s="52" t="s">
        <v>359</v>
      </c>
      <c r="M2" s="48" t="s">
        <v>352</v>
      </c>
      <c r="N2" s="37" t="s">
        <v>351</v>
      </c>
      <c r="O2" s="37" t="s">
        <v>348</v>
      </c>
      <c r="P2" s="37" t="s">
        <v>347</v>
      </c>
      <c r="Q2" s="37" t="s">
        <v>185</v>
      </c>
      <c r="R2" s="37" t="s">
        <v>218</v>
      </c>
      <c r="S2" s="38"/>
      <c r="T2" s="48" t="s">
        <v>350</v>
      </c>
    </row>
    <row r="3" spans="2:20" ht="197.25" customHeight="1" thickBot="1" x14ac:dyDescent="0.3">
      <c r="B3" s="18" t="s">
        <v>0</v>
      </c>
      <c r="C3" s="25" t="s">
        <v>3</v>
      </c>
      <c r="D3" s="26" t="s">
        <v>41</v>
      </c>
      <c r="E3" s="26" t="s">
        <v>12</v>
      </c>
      <c r="F3" s="27" t="s">
        <v>339</v>
      </c>
      <c r="G3" s="27" t="s">
        <v>95</v>
      </c>
      <c r="H3" s="27" t="s">
        <v>128</v>
      </c>
      <c r="I3" s="32" t="s">
        <v>129</v>
      </c>
      <c r="J3" s="33">
        <v>912</v>
      </c>
      <c r="K3" s="35">
        <v>21.000596153846153</v>
      </c>
      <c r="L3" s="36">
        <f>J3*K3</f>
        <v>19152.543692307692</v>
      </c>
      <c r="M3" s="34" t="s">
        <v>154</v>
      </c>
      <c r="N3" s="28">
        <v>991034368</v>
      </c>
      <c r="O3" s="28" t="s">
        <v>349</v>
      </c>
      <c r="P3" s="28" t="s">
        <v>192</v>
      </c>
      <c r="Q3" s="29" t="s">
        <v>196</v>
      </c>
      <c r="R3" s="30" t="str">
        <f t="shared" ref="R3:R34" si="0">"PV23 "&amp;Q3&amp;P3</f>
        <v>PV23 SERIE 1 SL2VESTIDO</v>
      </c>
      <c r="S3" s="30" t="str">
        <f>PU22 &amp;Q3&amp;P3</f>
        <v>SERIE 1 SL2VESTIDO</v>
      </c>
      <c r="T3" s="31" t="s">
        <v>155</v>
      </c>
    </row>
    <row r="4" spans="2:20" ht="33.75" customHeight="1" thickBot="1" x14ac:dyDescent="0.3">
      <c r="B4" s="17" t="s">
        <v>137</v>
      </c>
      <c r="C4" s="19" t="s">
        <v>3</v>
      </c>
      <c r="D4" s="20" t="s">
        <v>46</v>
      </c>
      <c r="E4" s="19" t="s">
        <v>12</v>
      </c>
      <c r="F4" s="21" t="s">
        <v>340</v>
      </c>
      <c r="G4" s="21" t="s">
        <v>95</v>
      </c>
      <c r="H4" s="21" t="s">
        <v>136</v>
      </c>
      <c r="I4" s="21" t="s">
        <v>64</v>
      </c>
      <c r="J4" s="15">
        <v>375</v>
      </c>
      <c r="K4" s="22">
        <v>17.001155172413792</v>
      </c>
      <c r="L4" s="22">
        <f t="shared" ref="L4:L62" si="1">J4*K4</f>
        <v>6375.4331896551721</v>
      </c>
      <c r="M4" s="19"/>
      <c r="N4" s="23"/>
      <c r="O4" s="23" t="s">
        <v>349</v>
      </c>
      <c r="P4" s="23" t="s">
        <v>192</v>
      </c>
      <c r="Q4" s="24" t="s">
        <v>207</v>
      </c>
      <c r="R4" s="11" t="str">
        <f t="shared" si="0"/>
        <v>PV23 SERIE 1 SL1VESTIDO</v>
      </c>
      <c r="S4" s="11" t="str">
        <f>PU23 &amp;Q4&amp;P4</f>
        <v>SERIE 1 SL1VESTIDO</v>
      </c>
      <c r="T4" s="19"/>
    </row>
    <row r="5" spans="2:20" ht="197.25" customHeight="1" thickBot="1" x14ac:dyDescent="0.3">
      <c r="B5" s="18" t="s">
        <v>0</v>
      </c>
      <c r="C5" s="25" t="s">
        <v>3</v>
      </c>
      <c r="D5" s="26" t="s">
        <v>28</v>
      </c>
      <c r="E5" s="26" t="s">
        <v>12</v>
      </c>
      <c r="F5" s="27" t="s">
        <v>327</v>
      </c>
      <c r="G5" s="27" t="s">
        <v>95</v>
      </c>
      <c r="H5" s="27" t="s">
        <v>107</v>
      </c>
      <c r="I5" s="32" t="s">
        <v>65</v>
      </c>
      <c r="J5" s="33">
        <v>878</v>
      </c>
      <c r="K5" s="35">
        <v>20.001232741617358</v>
      </c>
      <c r="L5" s="36">
        <f t="shared" si="1"/>
        <v>17561.08234714004</v>
      </c>
      <c r="M5" s="34" t="s">
        <v>173</v>
      </c>
      <c r="N5" s="28">
        <v>991051156</v>
      </c>
      <c r="O5" s="28" t="s">
        <v>349</v>
      </c>
      <c r="P5" s="28" t="s">
        <v>192</v>
      </c>
      <c r="Q5" s="29" t="s">
        <v>206</v>
      </c>
      <c r="R5" s="30" t="str">
        <f t="shared" si="0"/>
        <v>PV23 SERIE 2 SL3VESTIDO</v>
      </c>
      <c r="S5" s="30" t="str">
        <f>PU24 &amp;Q5&amp;P5</f>
        <v>SERIE 2 SL3VESTIDO</v>
      </c>
      <c r="T5" s="31" t="s">
        <v>155</v>
      </c>
    </row>
    <row r="6" spans="2:20" ht="197.25" customHeight="1" thickBot="1" x14ac:dyDescent="0.3">
      <c r="B6" s="18" t="s">
        <v>0</v>
      </c>
      <c r="C6" s="25" t="s">
        <v>3</v>
      </c>
      <c r="D6" s="26" t="s">
        <v>18</v>
      </c>
      <c r="E6" s="26" t="s">
        <v>12</v>
      </c>
      <c r="F6" s="27" t="s">
        <v>316</v>
      </c>
      <c r="G6" s="27" t="s">
        <v>77</v>
      </c>
      <c r="H6" s="27" t="s">
        <v>86</v>
      </c>
      <c r="I6" s="32" t="s">
        <v>73</v>
      </c>
      <c r="J6" s="33">
        <v>1664</v>
      </c>
      <c r="K6" s="35">
        <v>18.000711181351242</v>
      </c>
      <c r="L6" s="36">
        <f t="shared" si="1"/>
        <v>29953.183405768468</v>
      </c>
      <c r="M6" s="34" t="s">
        <v>158</v>
      </c>
      <c r="N6" s="28">
        <v>991050496</v>
      </c>
      <c r="O6" s="28" t="s">
        <v>349</v>
      </c>
      <c r="P6" s="28" t="s">
        <v>192</v>
      </c>
      <c r="Q6" s="29" t="s">
        <v>194</v>
      </c>
      <c r="R6" s="30" t="str">
        <f t="shared" si="0"/>
        <v>PV23 SERIE 1 SL13VESTIDO</v>
      </c>
      <c r="S6" s="30" t="str">
        <f>PU25 &amp;Q6&amp;P6</f>
        <v>SERIE 1 SL13VESTIDO</v>
      </c>
      <c r="T6" s="31" t="s">
        <v>157</v>
      </c>
    </row>
    <row r="7" spans="2:20" ht="197.25" customHeight="1" thickBot="1" x14ac:dyDescent="0.3">
      <c r="B7" s="18" t="s">
        <v>0</v>
      </c>
      <c r="C7" s="25" t="s">
        <v>3</v>
      </c>
      <c r="D7" s="26" t="s">
        <v>11</v>
      </c>
      <c r="E7" s="26" t="s">
        <v>12</v>
      </c>
      <c r="F7" s="27" t="s">
        <v>316</v>
      </c>
      <c r="G7" s="27" t="s">
        <v>77</v>
      </c>
      <c r="H7" s="27" t="s">
        <v>78</v>
      </c>
      <c r="I7" s="32" t="s">
        <v>82</v>
      </c>
      <c r="J7" s="33">
        <v>1498</v>
      </c>
      <c r="K7" s="35">
        <v>15.999197530864198</v>
      </c>
      <c r="L7" s="36">
        <f t="shared" si="1"/>
        <v>23966.797901234568</v>
      </c>
      <c r="M7" s="34" t="s">
        <v>169</v>
      </c>
      <c r="N7" s="28">
        <v>991052584</v>
      </c>
      <c r="O7" s="28" t="s">
        <v>349</v>
      </c>
      <c r="P7" s="28" t="s">
        <v>192</v>
      </c>
      <c r="Q7" s="29" t="s">
        <v>195</v>
      </c>
      <c r="R7" s="30" t="str">
        <f t="shared" si="0"/>
        <v>PV23 SERIE 2 SL7VESTIDO</v>
      </c>
      <c r="S7" s="30" t="str">
        <f>PU26 &amp;Q7&amp;P7</f>
        <v>SERIE 2 SL7VESTIDO</v>
      </c>
      <c r="T7" s="31" t="s">
        <v>175</v>
      </c>
    </row>
    <row r="8" spans="2:20" ht="197.25" customHeight="1" thickBot="1" x14ac:dyDescent="0.3">
      <c r="B8" s="18" t="s">
        <v>0</v>
      </c>
      <c r="C8" s="25" t="s">
        <v>3</v>
      </c>
      <c r="D8" s="26" t="s">
        <v>11</v>
      </c>
      <c r="E8" s="26" t="s">
        <v>12</v>
      </c>
      <c r="F8" s="27" t="s">
        <v>316</v>
      </c>
      <c r="G8" s="27" t="s">
        <v>77</v>
      </c>
      <c r="H8" s="27" t="s">
        <v>78</v>
      </c>
      <c r="I8" s="32" t="s">
        <v>64</v>
      </c>
      <c r="J8" s="33">
        <v>11897</v>
      </c>
      <c r="K8" s="35">
        <v>16.000883392226147</v>
      </c>
      <c r="L8" s="36">
        <f t="shared" si="1"/>
        <v>190362.50971731447</v>
      </c>
      <c r="M8" s="34" t="s">
        <v>169</v>
      </c>
      <c r="N8" s="28">
        <v>991052584</v>
      </c>
      <c r="O8" s="28" t="s">
        <v>349</v>
      </c>
      <c r="P8" s="28" t="s">
        <v>192</v>
      </c>
      <c r="Q8" s="29" t="s">
        <v>193</v>
      </c>
      <c r="R8" s="30" t="str">
        <f t="shared" si="0"/>
        <v>PV23 SERIE 2 SL8VESTIDO</v>
      </c>
      <c r="S8" s="30" t="str">
        <f>PU26 &amp;Q8&amp;P8</f>
        <v>SERIE 2 SL8VESTIDO</v>
      </c>
      <c r="T8" s="31" t="s">
        <v>175</v>
      </c>
    </row>
    <row r="9" spans="2:20" ht="197.25" customHeight="1" thickBot="1" x14ac:dyDescent="0.3">
      <c r="B9" s="18" t="s">
        <v>0</v>
      </c>
      <c r="C9" s="25" t="s">
        <v>3</v>
      </c>
      <c r="D9" s="26" t="s">
        <v>21</v>
      </c>
      <c r="E9" s="26" t="s">
        <v>12</v>
      </c>
      <c r="F9" s="27" t="s">
        <v>316</v>
      </c>
      <c r="G9" s="27" t="s">
        <v>90</v>
      </c>
      <c r="H9" s="27" t="s">
        <v>91</v>
      </c>
      <c r="I9" s="32" t="s">
        <v>64</v>
      </c>
      <c r="J9" s="33">
        <v>3164</v>
      </c>
      <c r="K9" s="35">
        <v>18.000736111111109</v>
      </c>
      <c r="L9" s="36">
        <f t="shared" si="1"/>
        <v>56954.32905555555</v>
      </c>
      <c r="M9" s="34" t="s">
        <v>161</v>
      </c>
      <c r="N9" s="28">
        <v>991049276</v>
      </c>
      <c r="O9" s="28" t="s">
        <v>349</v>
      </c>
      <c r="P9" s="28" t="s">
        <v>192</v>
      </c>
      <c r="Q9" s="29" t="s">
        <v>202</v>
      </c>
      <c r="R9" s="30" t="str">
        <f t="shared" si="0"/>
        <v>PV23 SERIE 1 SL6VESTIDO</v>
      </c>
      <c r="S9" s="30" t="str">
        <f>PU28 &amp;Q9&amp;P9</f>
        <v>SERIE 1 SL6VESTIDO</v>
      </c>
      <c r="T9" s="31" t="s">
        <v>162</v>
      </c>
    </row>
    <row r="10" spans="2:20" ht="197.25" customHeight="1" thickBot="1" x14ac:dyDescent="0.3">
      <c r="B10" s="18" t="s">
        <v>0</v>
      </c>
      <c r="C10" s="25" t="s">
        <v>3</v>
      </c>
      <c r="D10" s="26" t="s">
        <v>22</v>
      </c>
      <c r="E10" s="26" t="s">
        <v>12</v>
      </c>
      <c r="F10" s="27" t="s">
        <v>316</v>
      </c>
      <c r="G10" s="27" t="s">
        <v>90</v>
      </c>
      <c r="H10" s="27" t="s">
        <v>92</v>
      </c>
      <c r="I10" s="32" t="s">
        <v>65</v>
      </c>
      <c r="J10" s="33">
        <v>4522</v>
      </c>
      <c r="K10" s="35">
        <v>20.000758196721311</v>
      </c>
      <c r="L10" s="36">
        <f t="shared" si="1"/>
        <v>90443.428565573762</v>
      </c>
      <c r="M10" s="34" t="s">
        <v>161</v>
      </c>
      <c r="N10" s="28">
        <v>991049284</v>
      </c>
      <c r="O10" s="28" t="s">
        <v>349</v>
      </c>
      <c r="P10" s="28" t="s">
        <v>192</v>
      </c>
      <c r="Q10" s="29" t="s">
        <v>200</v>
      </c>
      <c r="R10" s="30" t="str">
        <f t="shared" si="0"/>
        <v>PV23 SERIE 2 SL1VESTIDO</v>
      </c>
      <c r="S10" s="30" t="str">
        <f>PU29 &amp;Q10&amp;P10</f>
        <v>SERIE 2 SL1VESTIDO</v>
      </c>
      <c r="T10" s="31" t="s">
        <v>162</v>
      </c>
    </row>
    <row r="11" spans="2:20" ht="197.25" customHeight="1" thickBot="1" x14ac:dyDescent="0.3">
      <c r="B11" s="18" t="s">
        <v>0</v>
      </c>
      <c r="C11" s="25" t="s">
        <v>3</v>
      </c>
      <c r="D11" s="26" t="s">
        <v>23</v>
      </c>
      <c r="E11" s="26" t="s">
        <v>12</v>
      </c>
      <c r="F11" s="27" t="s">
        <v>316</v>
      </c>
      <c r="G11" s="27" t="s">
        <v>90</v>
      </c>
      <c r="H11" s="27" t="s">
        <v>93</v>
      </c>
      <c r="I11" s="32" t="s">
        <v>64</v>
      </c>
      <c r="J11" s="33">
        <v>20042</v>
      </c>
      <c r="K11" s="35">
        <v>18.000913752913753</v>
      </c>
      <c r="L11" s="36">
        <f t="shared" si="1"/>
        <v>360774.31343589746</v>
      </c>
      <c r="M11" s="34" t="s">
        <v>161</v>
      </c>
      <c r="N11" s="28">
        <v>991049248</v>
      </c>
      <c r="O11" s="28" t="s">
        <v>349</v>
      </c>
      <c r="P11" s="28" t="s">
        <v>192</v>
      </c>
      <c r="Q11" s="29" t="s">
        <v>204</v>
      </c>
      <c r="R11" s="30" t="str">
        <f t="shared" si="0"/>
        <v>PV23 SERIE 1 SL8VESTIDO</v>
      </c>
      <c r="S11" s="30" t="str">
        <f>PU29 &amp;Q11&amp;P11</f>
        <v>SERIE 1 SL8VESTIDO</v>
      </c>
      <c r="T11" s="31" t="s">
        <v>165</v>
      </c>
    </row>
    <row r="12" spans="2:20" ht="197.25" customHeight="1" thickBot="1" x14ac:dyDescent="0.3">
      <c r="B12" s="18" t="s">
        <v>0</v>
      </c>
      <c r="C12" s="25" t="s">
        <v>3</v>
      </c>
      <c r="D12" s="26" t="s">
        <v>18</v>
      </c>
      <c r="E12" s="26" t="s">
        <v>12</v>
      </c>
      <c r="F12" s="27" t="s">
        <v>318</v>
      </c>
      <c r="G12" s="27" t="s">
        <v>77</v>
      </c>
      <c r="H12" s="27" t="s">
        <v>86</v>
      </c>
      <c r="I12" s="32" t="s">
        <v>64</v>
      </c>
      <c r="J12" s="33">
        <v>3363</v>
      </c>
      <c r="K12" s="35">
        <v>18.001121704991586</v>
      </c>
      <c r="L12" s="36">
        <f t="shared" si="1"/>
        <v>60537.772293886708</v>
      </c>
      <c r="M12" s="34" t="s">
        <v>158</v>
      </c>
      <c r="N12" s="28">
        <v>991050496</v>
      </c>
      <c r="O12" s="28" t="s">
        <v>349</v>
      </c>
      <c r="P12" s="28" t="s">
        <v>192</v>
      </c>
      <c r="Q12" s="29" t="s">
        <v>199</v>
      </c>
      <c r="R12" s="30" t="str">
        <f t="shared" si="0"/>
        <v>PV23 SERIE 1 UVESTIDO</v>
      </c>
      <c r="S12" s="30" t="str">
        <f t="shared" ref="S12:S19" si="2">PU31 &amp;Q12&amp;P12</f>
        <v>SERIE 1 UVESTIDO</v>
      </c>
      <c r="T12" s="31" t="s">
        <v>157</v>
      </c>
    </row>
    <row r="13" spans="2:20" ht="197.25" customHeight="1" thickBot="1" x14ac:dyDescent="0.3">
      <c r="B13" s="18" t="s">
        <v>0</v>
      </c>
      <c r="C13" s="25" t="s">
        <v>3</v>
      </c>
      <c r="D13" s="26">
        <v>12452</v>
      </c>
      <c r="E13" s="26" t="s">
        <v>12</v>
      </c>
      <c r="F13" s="27" t="s">
        <v>318</v>
      </c>
      <c r="G13" s="27" t="s">
        <v>77</v>
      </c>
      <c r="H13" s="27" t="s">
        <v>83</v>
      </c>
      <c r="I13" s="32" t="s">
        <v>64</v>
      </c>
      <c r="J13" s="33">
        <v>863</v>
      </c>
      <c r="K13" s="35">
        <v>18.000784313725489</v>
      </c>
      <c r="L13" s="36">
        <f t="shared" si="1"/>
        <v>15534.676862745098</v>
      </c>
      <c r="M13" s="34" t="s">
        <v>153</v>
      </c>
      <c r="N13" s="28">
        <v>991052700</v>
      </c>
      <c r="O13" s="28" t="s">
        <v>349</v>
      </c>
      <c r="P13" s="28" t="s">
        <v>192</v>
      </c>
      <c r="Q13" s="29" t="s">
        <v>186</v>
      </c>
      <c r="R13" s="30" t="str">
        <f t="shared" si="0"/>
        <v>PV23 SERIE 1 SL12VESTIDO</v>
      </c>
      <c r="S13" s="30" t="str">
        <f t="shared" si="2"/>
        <v>SERIE 1 SL12VESTIDO</v>
      </c>
      <c r="T13" s="31" t="s">
        <v>166</v>
      </c>
    </row>
    <row r="14" spans="2:20" ht="197.25" customHeight="1" thickBot="1" x14ac:dyDescent="0.3">
      <c r="B14" s="18" t="s">
        <v>0</v>
      </c>
      <c r="C14" s="25" t="s">
        <v>3</v>
      </c>
      <c r="D14" s="26">
        <v>20743</v>
      </c>
      <c r="E14" s="26" t="s">
        <v>12</v>
      </c>
      <c r="F14" s="27" t="s">
        <v>318</v>
      </c>
      <c r="G14" s="27" t="s">
        <v>95</v>
      </c>
      <c r="H14" s="27" t="s">
        <v>96</v>
      </c>
      <c r="I14" s="32" t="s">
        <v>64</v>
      </c>
      <c r="J14" s="33">
        <v>98</v>
      </c>
      <c r="K14" s="35">
        <v>22.000520231213873</v>
      </c>
      <c r="L14" s="36">
        <f t="shared" si="1"/>
        <v>2156.0509826589596</v>
      </c>
      <c r="M14" s="34" t="s">
        <v>173</v>
      </c>
      <c r="N14" s="28">
        <v>991051418</v>
      </c>
      <c r="O14" s="28" t="s">
        <v>349</v>
      </c>
      <c r="P14" s="28" t="s">
        <v>192</v>
      </c>
      <c r="Q14" s="29" t="s">
        <v>205</v>
      </c>
      <c r="R14" s="30" t="str">
        <f t="shared" si="0"/>
        <v>PV23 SERIE 2 SL6VESTIDO</v>
      </c>
      <c r="S14" s="30" t="str">
        <f t="shared" si="2"/>
        <v>SERIE 2 SL6VESTIDO</v>
      </c>
      <c r="T14" s="31" t="s">
        <v>170</v>
      </c>
    </row>
    <row r="15" spans="2:20" ht="197.25" customHeight="1" thickBot="1" x14ac:dyDescent="0.3">
      <c r="B15" s="18" t="s">
        <v>0</v>
      </c>
      <c r="C15" s="25" t="s">
        <v>3</v>
      </c>
      <c r="D15" s="26" t="s">
        <v>22</v>
      </c>
      <c r="E15" s="26" t="s">
        <v>12</v>
      </c>
      <c r="F15" s="27" t="s">
        <v>318</v>
      </c>
      <c r="G15" s="27" t="s">
        <v>90</v>
      </c>
      <c r="H15" s="27" t="s">
        <v>92</v>
      </c>
      <c r="I15" s="32" t="s">
        <v>64</v>
      </c>
      <c r="J15" s="33">
        <v>5235</v>
      </c>
      <c r="K15" s="35">
        <v>20.000853598014888</v>
      </c>
      <c r="L15" s="36">
        <f t="shared" si="1"/>
        <v>104704.46858560794</v>
      </c>
      <c r="M15" s="34" t="s">
        <v>161</v>
      </c>
      <c r="N15" s="28">
        <v>991049284</v>
      </c>
      <c r="O15" s="28" t="s">
        <v>349</v>
      </c>
      <c r="P15" s="28" t="s">
        <v>192</v>
      </c>
      <c r="Q15" s="29" t="s">
        <v>203</v>
      </c>
      <c r="R15" s="30" t="str">
        <f t="shared" si="0"/>
        <v>PV23 SERIE 2 SL2VESTIDO</v>
      </c>
      <c r="S15" s="30" t="str">
        <f t="shared" si="2"/>
        <v>SERIE 2 SL2VESTIDO</v>
      </c>
      <c r="T15" s="31" t="s">
        <v>162</v>
      </c>
    </row>
    <row r="16" spans="2:20" ht="197.25" customHeight="1" thickBot="1" x14ac:dyDescent="0.3">
      <c r="B16" s="18" t="s">
        <v>0</v>
      </c>
      <c r="C16" s="25" t="s">
        <v>3</v>
      </c>
      <c r="D16" s="26" t="s">
        <v>42</v>
      </c>
      <c r="E16" s="26" t="s">
        <v>12</v>
      </c>
      <c r="F16" s="27" t="s">
        <v>318</v>
      </c>
      <c r="G16" s="27" t="s">
        <v>90</v>
      </c>
      <c r="H16" s="27" t="s">
        <v>130</v>
      </c>
      <c r="I16" s="32" t="s">
        <v>64</v>
      </c>
      <c r="J16" s="33">
        <v>3832</v>
      </c>
      <c r="K16" s="35">
        <v>16.000472222222221</v>
      </c>
      <c r="L16" s="36">
        <f t="shared" si="1"/>
        <v>61313.809555555556</v>
      </c>
      <c r="M16" s="34" t="s">
        <v>153</v>
      </c>
      <c r="N16" s="28">
        <v>991052085</v>
      </c>
      <c r="O16" s="28" t="s">
        <v>349</v>
      </c>
      <c r="P16" s="28" t="s">
        <v>192</v>
      </c>
      <c r="Q16" s="29" t="s">
        <v>191</v>
      </c>
      <c r="R16" s="30" t="str">
        <f t="shared" si="0"/>
        <v>PV23 SERIE 1 SL3VESTIDO</v>
      </c>
      <c r="S16" s="30" t="str">
        <f t="shared" si="2"/>
        <v>SERIE 1 SL3VESTIDO</v>
      </c>
      <c r="T16" s="31" t="s">
        <v>176</v>
      </c>
    </row>
    <row r="17" spans="2:20" ht="197.25" customHeight="1" thickBot="1" x14ac:dyDescent="0.3">
      <c r="B17" s="18" t="s">
        <v>137</v>
      </c>
      <c r="C17" s="25" t="s">
        <v>3</v>
      </c>
      <c r="D17" s="26" t="s">
        <v>23</v>
      </c>
      <c r="E17" s="26" t="s">
        <v>12</v>
      </c>
      <c r="F17" s="27" t="s">
        <v>318</v>
      </c>
      <c r="G17" s="27" t="s">
        <v>90</v>
      </c>
      <c r="H17" s="27" t="s">
        <v>93</v>
      </c>
      <c r="I17" s="32" t="s">
        <v>72</v>
      </c>
      <c r="J17" s="33">
        <v>12</v>
      </c>
      <c r="K17" s="35">
        <v>18.000034129692832</v>
      </c>
      <c r="L17" s="36">
        <f t="shared" si="1"/>
        <v>216.00040955631397</v>
      </c>
      <c r="M17" s="34" t="s">
        <v>161</v>
      </c>
      <c r="N17" s="28">
        <v>991049248</v>
      </c>
      <c r="O17" s="28" t="s">
        <v>349</v>
      </c>
      <c r="P17" s="28" t="s">
        <v>192</v>
      </c>
      <c r="Q17" s="29" t="s">
        <v>211</v>
      </c>
      <c r="R17" s="30" t="str">
        <f t="shared" si="0"/>
        <v>PV23 SERIE 1 SL9VESTIDO</v>
      </c>
      <c r="S17" s="30" t="str">
        <f t="shared" si="2"/>
        <v>SERIE 1 SL9VESTIDO</v>
      </c>
      <c r="T17" s="31" t="s">
        <v>165</v>
      </c>
    </row>
    <row r="18" spans="2:20" ht="197.25" customHeight="1" thickBot="1" x14ac:dyDescent="0.3">
      <c r="B18" s="18"/>
      <c r="C18" s="25" t="s">
        <v>3</v>
      </c>
      <c r="D18" s="26" t="s">
        <v>55</v>
      </c>
      <c r="E18" s="26" t="s">
        <v>12</v>
      </c>
      <c r="F18" s="27" t="s">
        <v>345</v>
      </c>
      <c r="G18" s="27" t="s">
        <v>100</v>
      </c>
      <c r="H18" s="27" t="s">
        <v>148</v>
      </c>
      <c r="I18" s="32" t="s">
        <v>64</v>
      </c>
      <c r="J18" s="33">
        <v>288</v>
      </c>
      <c r="K18" s="35">
        <v>14</v>
      </c>
      <c r="L18" s="36">
        <f t="shared" si="1"/>
        <v>4032</v>
      </c>
      <c r="M18" s="34" t="s">
        <v>153</v>
      </c>
      <c r="N18" s="28">
        <v>991054928</v>
      </c>
      <c r="O18" s="28" t="s">
        <v>349</v>
      </c>
      <c r="P18" s="28" t="s">
        <v>192</v>
      </c>
      <c r="Q18" s="29" t="s">
        <v>215</v>
      </c>
      <c r="R18" s="30" t="str">
        <f t="shared" si="0"/>
        <v>PV23 SERIE 2 SL11VESTIDO</v>
      </c>
      <c r="S18" s="30" t="str">
        <f t="shared" si="2"/>
        <v>SERIE 2 SL11VESTIDO</v>
      </c>
      <c r="T18" s="31" t="s">
        <v>168</v>
      </c>
    </row>
    <row r="19" spans="2:20" ht="197.25" customHeight="1" thickBot="1" x14ac:dyDescent="0.3">
      <c r="B19" s="18" t="s">
        <v>0</v>
      </c>
      <c r="C19" s="25" t="s">
        <v>3</v>
      </c>
      <c r="D19" s="26" t="s">
        <v>36</v>
      </c>
      <c r="E19" s="26" t="s">
        <v>12</v>
      </c>
      <c r="F19" s="27" t="s">
        <v>314</v>
      </c>
      <c r="G19" s="27" t="s">
        <v>100</v>
      </c>
      <c r="H19" s="27" t="s">
        <v>119</v>
      </c>
      <c r="I19" s="32" t="s">
        <v>76</v>
      </c>
      <c r="J19" s="33">
        <v>90</v>
      </c>
      <c r="K19" s="35">
        <v>16.001174603174601</v>
      </c>
      <c r="L19" s="36">
        <f t="shared" si="1"/>
        <v>1440.1057142857142</v>
      </c>
      <c r="M19" s="34" t="s">
        <v>153</v>
      </c>
      <c r="N19" s="28">
        <v>991047141</v>
      </c>
      <c r="O19" s="28" t="s">
        <v>349</v>
      </c>
      <c r="P19" s="28" t="s">
        <v>192</v>
      </c>
      <c r="Q19" s="29" t="s">
        <v>201</v>
      </c>
      <c r="R19" s="30" t="str">
        <f t="shared" si="0"/>
        <v>PV23 SERIE 1 SL7VESTIDO</v>
      </c>
      <c r="S19" s="30" t="str">
        <f t="shared" si="2"/>
        <v>SERIE 1 SL7VESTIDO</v>
      </c>
      <c r="T19" s="31" t="s">
        <v>179</v>
      </c>
    </row>
    <row r="20" spans="2:20" ht="197.25" customHeight="1" thickBot="1" x14ac:dyDescent="0.3">
      <c r="B20" s="18" t="s">
        <v>0</v>
      </c>
      <c r="C20" s="25" t="s">
        <v>3</v>
      </c>
      <c r="D20" s="26" t="s">
        <v>25</v>
      </c>
      <c r="E20" s="26" t="s">
        <v>12</v>
      </c>
      <c r="F20" s="27" t="s">
        <v>324</v>
      </c>
      <c r="G20" s="27" t="s">
        <v>100</v>
      </c>
      <c r="H20" s="27" t="s">
        <v>101</v>
      </c>
      <c r="I20" s="32" t="s">
        <v>64</v>
      </c>
      <c r="J20" s="33">
        <v>7060</v>
      </c>
      <c r="K20" s="35">
        <v>18.001145833333332</v>
      </c>
      <c r="L20" s="36">
        <f t="shared" si="1"/>
        <v>127088.08958333332</v>
      </c>
      <c r="M20" s="34" t="s">
        <v>153</v>
      </c>
      <c r="N20" s="28">
        <v>991050837</v>
      </c>
      <c r="O20" s="28" t="s">
        <v>349</v>
      </c>
      <c r="P20" s="28" t="s">
        <v>192</v>
      </c>
      <c r="Q20" s="29" t="s">
        <v>198</v>
      </c>
      <c r="R20" s="30" t="str">
        <f t="shared" si="0"/>
        <v>PV23 SERIE 1 SL5VESTIDO</v>
      </c>
      <c r="S20" s="30" t="str">
        <f>PU38 &amp;Q20&amp;P20</f>
        <v>SERIE 1 SL5VESTIDO</v>
      </c>
      <c r="T20" s="31" t="s">
        <v>168</v>
      </c>
    </row>
    <row r="21" spans="2:20" ht="197.25" customHeight="1" thickBot="1" x14ac:dyDescent="0.3">
      <c r="B21" s="18" t="s">
        <v>137</v>
      </c>
      <c r="C21" s="25" t="s">
        <v>3</v>
      </c>
      <c r="D21" s="26" t="s">
        <v>51</v>
      </c>
      <c r="E21" s="26" t="s">
        <v>48</v>
      </c>
      <c r="F21" s="27" t="s">
        <v>97</v>
      </c>
      <c r="G21" s="27" t="s">
        <v>142</v>
      </c>
      <c r="H21" s="27" t="s">
        <v>143</v>
      </c>
      <c r="I21" s="32" t="s">
        <v>106</v>
      </c>
      <c r="J21" s="33">
        <v>1074</v>
      </c>
      <c r="K21" s="35">
        <v>14</v>
      </c>
      <c r="L21" s="36">
        <f t="shared" si="1"/>
        <v>15036</v>
      </c>
      <c r="M21" s="34" t="s">
        <v>173</v>
      </c>
      <c r="N21" s="28">
        <v>991045660</v>
      </c>
      <c r="O21" s="28" t="s">
        <v>349</v>
      </c>
      <c r="P21" s="28" t="s">
        <v>214</v>
      </c>
      <c r="Q21" s="29" t="s">
        <v>196</v>
      </c>
      <c r="R21" s="30" t="str">
        <f t="shared" si="0"/>
        <v>PV23 SERIE 1 SL2TRICOTOSA</v>
      </c>
      <c r="S21" s="30" t="str">
        <f>PU40 &amp;Q21&amp;P21</f>
        <v>SERIE 1 SL2TRICOTOSA</v>
      </c>
      <c r="T21" s="31" t="s">
        <v>184</v>
      </c>
    </row>
    <row r="22" spans="2:20" ht="197.25" customHeight="1" thickBot="1" x14ac:dyDescent="0.3">
      <c r="B22" s="18" t="s">
        <v>137</v>
      </c>
      <c r="C22" s="25" t="s">
        <v>3</v>
      </c>
      <c r="D22" s="26" t="s">
        <v>47</v>
      </c>
      <c r="E22" s="26" t="s">
        <v>48</v>
      </c>
      <c r="F22" s="27" t="s">
        <v>97</v>
      </c>
      <c r="G22" s="27" t="s">
        <v>138</v>
      </c>
      <c r="H22" s="27" t="s">
        <v>139</v>
      </c>
      <c r="I22" s="32" t="s">
        <v>73</v>
      </c>
      <c r="J22" s="33">
        <v>1007</v>
      </c>
      <c r="K22" s="35">
        <v>18</v>
      </c>
      <c r="L22" s="36">
        <f t="shared" si="1"/>
        <v>18126</v>
      </c>
      <c r="M22" s="34" t="s">
        <v>153</v>
      </c>
      <c r="N22" s="28">
        <v>991052963</v>
      </c>
      <c r="O22" s="28" t="s">
        <v>349</v>
      </c>
      <c r="P22" s="28" t="s">
        <v>214</v>
      </c>
      <c r="Q22" s="29" t="s">
        <v>207</v>
      </c>
      <c r="R22" s="30" t="str">
        <f t="shared" si="0"/>
        <v>PV23 SERIE 1 SL1TRICOTOSA</v>
      </c>
      <c r="S22" s="30" t="str">
        <f>PU41 &amp;Q22&amp;P22</f>
        <v>SERIE 1 SL1TRICOTOSA</v>
      </c>
      <c r="T22" s="31" t="s">
        <v>183</v>
      </c>
    </row>
    <row r="23" spans="2:20" ht="197.25" customHeight="1" thickBot="1" x14ac:dyDescent="0.3">
      <c r="B23" s="18" t="s">
        <v>0</v>
      </c>
      <c r="C23" s="25" t="s">
        <v>3</v>
      </c>
      <c r="D23" s="26" t="s">
        <v>15</v>
      </c>
      <c r="E23" s="26" t="s">
        <v>16</v>
      </c>
      <c r="F23" s="27" t="s">
        <v>319</v>
      </c>
      <c r="G23" s="27" t="s">
        <v>70</v>
      </c>
      <c r="H23" s="27" t="s">
        <v>84</v>
      </c>
      <c r="I23" s="32" t="s">
        <v>72</v>
      </c>
      <c r="J23" s="33">
        <v>22035</v>
      </c>
      <c r="K23" s="35">
        <v>18.000900000000001</v>
      </c>
      <c r="L23" s="36">
        <f t="shared" si="1"/>
        <v>396649.83150000003</v>
      </c>
      <c r="M23" s="34" t="s">
        <v>163</v>
      </c>
      <c r="N23" s="28">
        <v>991048055</v>
      </c>
      <c r="O23" s="28" t="s">
        <v>349</v>
      </c>
      <c r="P23" s="28" t="s">
        <v>197</v>
      </c>
      <c r="Q23" s="29" t="s">
        <v>196</v>
      </c>
      <c r="R23" s="30" t="str">
        <f t="shared" si="0"/>
        <v>PV23 SERIE 1 SL2PRENDA EXTERIOR</v>
      </c>
      <c r="S23" s="30" t="str">
        <f>PU41 &amp;Q23&amp;P23</f>
        <v>SERIE 1 SL2PRENDA EXTERIOR</v>
      </c>
      <c r="T23" s="31" t="s">
        <v>164</v>
      </c>
    </row>
    <row r="24" spans="2:20" ht="197.25" customHeight="1" thickBot="1" x14ac:dyDescent="0.3">
      <c r="B24" s="18" t="s">
        <v>0</v>
      </c>
      <c r="C24" s="25" t="s">
        <v>3</v>
      </c>
      <c r="D24" s="26" t="s">
        <v>17</v>
      </c>
      <c r="E24" s="26" t="s">
        <v>16</v>
      </c>
      <c r="F24" s="27" t="s">
        <v>321</v>
      </c>
      <c r="G24" s="27" t="s">
        <v>70</v>
      </c>
      <c r="H24" s="27" t="s">
        <v>85</v>
      </c>
      <c r="I24" s="32" t="s">
        <v>64</v>
      </c>
      <c r="J24" s="33">
        <v>8754</v>
      </c>
      <c r="K24" s="35">
        <v>18.001098191214471</v>
      </c>
      <c r="L24" s="36">
        <f t="shared" si="1"/>
        <v>157581.61356589149</v>
      </c>
      <c r="M24" s="34" t="s">
        <v>156</v>
      </c>
      <c r="N24" s="28">
        <v>991050600</v>
      </c>
      <c r="O24" s="28" t="s">
        <v>349</v>
      </c>
      <c r="P24" s="28" t="s">
        <v>190</v>
      </c>
      <c r="Q24" s="29" t="s">
        <v>198</v>
      </c>
      <c r="R24" s="30" t="str">
        <f t="shared" si="0"/>
        <v>PV23 SERIE 1 SL5CAMISA</v>
      </c>
      <c r="S24" s="30" t="str">
        <f>PU42 &amp;Q24&amp;P24</f>
        <v>SERIE 1 SL5CAMISA</v>
      </c>
      <c r="T24" s="31" t="s">
        <v>172</v>
      </c>
    </row>
    <row r="25" spans="2:20" ht="197.25" customHeight="1" thickBot="1" x14ac:dyDescent="0.3">
      <c r="B25" s="18" t="s">
        <v>0</v>
      </c>
      <c r="C25" s="25" t="s">
        <v>3</v>
      </c>
      <c r="D25" s="26" t="s">
        <v>8</v>
      </c>
      <c r="E25" s="26" t="s">
        <v>9</v>
      </c>
      <c r="F25" s="27" t="s">
        <v>69</v>
      </c>
      <c r="G25" s="27" t="s">
        <v>70</v>
      </c>
      <c r="H25" s="27" t="s">
        <v>71</v>
      </c>
      <c r="I25" s="32" t="s">
        <v>68</v>
      </c>
      <c r="J25" s="33">
        <v>884</v>
      </c>
      <c r="K25" s="35">
        <v>16.000774946921442</v>
      </c>
      <c r="L25" s="36">
        <f t="shared" si="1"/>
        <v>14144.685053078556</v>
      </c>
      <c r="M25" s="34" t="s">
        <v>158</v>
      </c>
      <c r="N25" s="28">
        <v>991050716</v>
      </c>
      <c r="O25" s="28" t="s">
        <v>349</v>
      </c>
      <c r="P25" s="28" t="s">
        <v>190</v>
      </c>
      <c r="Q25" s="29" t="s">
        <v>186</v>
      </c>
      <c r="R25" s="30" t="str">
        <f t="shared" si="0"/>
        <v>PV23 SERIE 1 SL12CAMISA</v>
      </c>
      <c r="S25" s="30" t="str">
        <f>PU44 &amp;Q25&amp;P25</f>
        <v>SERIE 1 SL12CAMISA</v>
      </c>
      <c r="T25" s="31" t="s">
        <v>166</v>
      </c>
    </row>
    <row r="26" spans="2:20" ht="197.25" customHeight="1" thickBot="1" x14ac:dyDescent="0.3">
      <c r="B26" s="18" t="s">
        <v>0</v>
      </c>
      <c r="C26" s="25" t="s">
        <v>3</v>
      </c>
      <c r="D26" s="26" t="s">
        <v>8</v>
      </c>
      <c r="E26" s="26" t="s">
        <v>9</v>
      </c>
      <c r="F26" s="27" t="s">
        <v>69</v>
      </c>
      <c r="G26" s="27" t="s">
        <v>70</v>
      </c>
      <c r="H26" s="27" t="s">
        <v>71</v>
      </c>
      <c r="I26" s="32" t="s">
        <v>72</v>
      </c>
      <c r="J26" s="33">
        <v>19261</v>
      </c>
      <c r="K26" s="35">
        <v>16.000924329501913</v>
      </c>
      <c r="L26" s="36">
        <f t="shared" si="1"/>
        <v>308193.80351053632</v>
      </c>
      <c r="M26" s="34" t="s">
        <v>158</v>
      </c>
      <c r="N26" s="28">
        <v>991050716</v>
      </c>
      <c r="O26" s="28" t="s">
        <v>349</v>
      </c>
      <c r="P26" s="28" t="s">
        <v>190</v>
      </c>
      <c r="Q26" s="29" t="s">
        <v>199</v>
      </c>
      <c r="R26" s="30" t="str">
        <f t="shared" si="0"/>
        <v>PV23 SERIE 1 UCAMISA</v>
      </c>
      <c r="S26" s="30" t="str">
        <f>PU44 &amp;Q26&amp;P26</f>
        <v>SERIE 1 UCAMISA</v>
      </c>
      <c r="T26" s="31" t="s">
        <v>166</v>
      </c>
    </row>
    <row r="27" spans="2:20" ht="197.25" customHeight="1" thickBot="1" x14ac:dyDescent="0.3">
      <c r="B27" s="18" t="s">
        <v>0</v>
      </c>
      <c r="C27" s="25" t="s">
        <v>3</v>
      </c>
      <c r="D27" s="26">
        <v>26808</v>
      </c>
      <c r="E27" s="26" t="s">
        <v>9</v>
      </c>
      <c r="F27" s="27" t="s">
        <v>69</v>
      </c>
      <c r="G27" s="27" t="s">
        <v>70</v>
      </c>
      <c r="H27" s="27" t="s">
        <v>71</v>
      </c>
      <c r="I27" s="32" t="s">
        <v>73</v>
      </c>
      <c r="J27" s="33">
        <v>22775</v>
      </c>
      <c r="K27" s="35">
        <v>16.00086592178771</v>
      </c>
      <c r="L27" s="36">
        <f t="shared" si="1"/>
        <v>364419.72136871511</v>
      </c>
      <c r="M27" s="34" t="s">
        <v>156</v>
      </c>
      <c r="N27" s="28">
        <v>991050716</v>
      </c>
      <c r="O27" s="28" t="s">
        <v>349</v>
      </c>
      <c r="P27" s="28" t="s">
        <v>190</v>
      </c>
      <c r="Q27" s="29" t="s">
        <v>212</v>
      </c>
      <c r="R27" s="30" t="str">
        <f t="shared" si="0"/>
        <v>PV23 SERIE 1 SL11CAMISA</v>
      </c>
      <c r="S27" s="30" t="str">
        <f>PU45 &amp;Q27&amp;P27</f>
        <v>SERIE 1 SL11CAMISA</v>
      </c>
      <c r="T27" s="31" t="s">
        <v>157</v>
      </c>
    </row>
    <row r="28" spans="2:20" ht="197.25" customHeight="1" thickBot="1" x14ac:dyDescent="0.3">
      <c r="B28" s="18" t="s">
        <v>0</v>
      </c>
      <c r="C28" s="25" t="s">
        <v>3</v>
      </c>
      <c r="D28" s="26" t="s">
        <v>8</v>
      </c>
      <c r="E28" s="26" t="s">
        <v>9</v>
      </c>
      <c r="F28" s="27" t="s">
        <v>69</v>
      </c>
      <c r="G28" s="27" t="s">
        <v>70</v>
      </c>
      <c r="H28" s="27" t="s">
        <v>71</v>
      </c>
      <c r="I28" s="32" t="s">
        <v>64</v>
      </c>
      <c r="J28" s="33">
        <v>42960</v>
      </c>
      <c r="K28" s="35">
        <v>16.00086592178771</v>
      </c>
      <c r="L28" s="36">
        <f t="shared" si="1"/>
        <v>687397.20000000007</v>
      </c>
      <c r="M28" s="34" t="s">
        <v>158</v>
      </c>
      <c r="N28" s="28">
        <v>991050716</v>
      </c>
      <c r="O28" s="28" t="s">
        <v>349</v>
      </c>
      <c r="P28" s="28" t="s">
        <v>190</v>
      </c>
      <c r="Q28" s="29" t="s">
        <v>194</v>
      </c>
      <c r="R28" s="30" t="str">
        <f t="shared" si="0"/>
        <v>PV23 SERIE 1 SL13CAMISA</v>
      </c>
      <c r="S28" s="30" t="str">
        <f>PU46 &amp;Q28&amp;P28</f>
        <v>SERIE 1 SL13CAMISA</v>
      </c>
      <c r="T28" s="31" t="s">
        <v>166</v>
      </c>
    </row>
    <row r="29" spans="2:20" ht="197.25" customHeight="1" thickBot="1" x14ac:dyDescent="0.3">
      <c r="B29" s="18" t="s">
        <v>0</v>
      </c>
      <c r="C29" s="25" t="s">
        <v>3</v>
      </c>
      <c r="D29" s="26" t="s">
        <v>17</v>
      </c>
      <c r="E29" s="26" t="s">
        <v>9</v>
      </c>
      <c r="F29" s="27" t="s">
        <v>69</v>
      </c>
      <c r="G29" s="27" t="s">
        <v>70</v>
      </c>
      <c r="H29" s="27" t="s">
        <v>85</v>
      </c>
      <c r="I29" s="32" t="s">
        <v>82</v>
      </c>
      <c r="J29" s="33">
        <v>574</v>
      </c>
      <c r="K29" s="35">
        <v>18.000739299610895</v>
      </c>
      <c r="L29" s="36">
        <f t="shared" si="1"/>
        <v>10332.424357976653</v>
      </c>
      <c r="M29" s="34" t="s">
        <v>156</v>
      </c>
      <c r="N29" s="28">
        <v>991050600</v>
      </c>
      <c r="O29" s="28" t="s">
        <v>349</v>
      </c>
      <c r="P29" s="28" t="s">
        <v>190</v>
      </c>
      <c r="Q29" s="29" t="s">
        <v>187</v>
      </c>
      <c r="R29" s="30" t="str">
        <f t="shared" si="0"/>
        <v>PV23 SERIE 1 SL4CAMISA</v>
      </c>
      <c r="S29" s="30" t="str">
        <f>PU48 &amp;Q29&amp;P29</f>
        <v>SERIE 1 SL4CAMISA</v>
      </c>
      <c r="T29" s="31" t="s">
        <v>172</v>
      </c>
    </row>
    <row r="30" spans="2:20" ht="197.25" customHeight="1" thickBot="1" x14ac:dyDescent="0.3">
      <c r="B30" s="18" t="s">
        <v>0</v>
      </c>
      <c r="C30" s="25" t="s">
        <v>3</v>
      </c>
      <c r="D30" s="26" t="s">
        <v>45</v>
      </c>
      <c r="E30" s="26" t="s">
        <v>9</v>
      </c>
      <c r="F30" s="27" t="s">
        <v>69</v>
      </c>
      <c r="G30" s="27" t="s">
        <v>70</v>
      </c>
      <c r="H30" s="27" t="s">
        <v>135</v>
      </c>
      <c r="I30" s="32" t="s">
        <v>72</v>
      </c>
      <c r="J30" s="33">
        <v>13</v>
      </c>
      <c r="K30" s="35">
        <v>16.000848861283643</v>
      </c>
      <c r="L30" s="36">
        <f t="shared" si="1"/>
        <v>208.01103519668737</v>
      </c>
      <c r="M30" s="34" t="s">
        <v>156</v>
      </c>
      <c r="N30" s="28">
        <v>991046955</v>
      </c>
      <c r="O30" s="28" t="s">
        <v>349</v>
      </c>
      <c r="P30" s="28" t="s">
        <v>190</v>
      </c>
      <c r="Q30" s="29" t="s">
        <v>202</v>
      </c>
      <c r="R30" s="30" t="str">
        <f t="shared" si="0"/>
        <v>PV23 SERIE 1 SL6CAMISA</v>
      </c>
      <c r="S30" s="30" t="str">
        <f>PU49 &amp;Q30&amp;P30</f>
        <v>SERIE 1 SL6CAMISA</v>
      </c>
      <c r="T30" s="31" t="s">
        <v>168</v>
      </c>
    </row>
    <row r="31" spans="2:20" ht="197.25" customHeight="1" thickBot="1" x14ac:dyDescent="0.3">
      <c r="B31" s="18" t="s">
        <v>0</v>
      </c>
      <c r="C31" s="25" t="s">
        <v>3</v>
      </c>
      <c r="D31" s="26" t="s">
        <v>34</v>
      </c>
      <c r="E31" s="26" t="s">
        <v>9</v>
      </c>
      <c r="F31" s="27" t="s">
        <v>69</v>
      </c>
      <c r="G31" s="27" t="s">
        <v>70</v>
      </c>
      <c r="H31" s="27" t="s">
        <v>117</v>
      </c>
      <c r="I31" s="32" t="s">
        <v>106</v>
      </c>
      <c r="J31" s="33">
        <v>22545</v>
      </c>
      <c r="K31" s="35">
        <v>13.000858585858586</v>
      </c>
      <c r="L31" s="36">
        <f t="shared" si="1"/>
        <v>293104.35681818181</v>
      </c>
      <c r="M31" s="34" t="s">
        <v>158</v>
      </c>
      <c r="N31" s="28">
        <v>991052319</v>
      </c>
      <c r="O31" s="28" t="s">
        <v>349</v>
      </c>
      <c r="P31" s="28" t="s">
        <v>190</v>
      </c>
      <c r="Q31" s="29" t="s">
        <v>201</v>
      </c>
      <c r="R31" s="30" t="str">
        <f t="shared" si="0"/>
        <v>PV23 SERIE 1 SL7CAMISA</v>
      </c>
      <c r="S31" s="30" t="str">
        <f>PU49 &amp;Q31&amp;P31</f>
        <v>SERIE 1 SL7CAMISA</v>
      </c>
      <c r="T31" s="31" t="s">
        <v>182</v>
      </c>
    </row>
    <row r="32" spans="2:20" ht="197.25" customHeight="1" thickBot="1" x14ac:dyDescent="0.3">
      <c r="B32" s="18" t="s">
        <v>0</v>
      </c>
      <c r="C32" s="25" t="s">
        <v>3</v>
      </c>
      <c r="D32" s="26" t="s">
        <v>32</v>
      </c>
      <c r="E32" s="26" t="s">
        <v>9</v>
      </c>
      <c r="F32" s="27" t="s">
        <v>69</v>
      </c>
      <c r="G32" s="27" t="s">
        <v>70</v>
      </c>
      <c r="H32" s="27" t="s">
        <v>113</v>
      </c>
      <c r="I32" s="32" t="s">
        <v>114</v>
      </c>
      <c r="J32" s="33">
        <v>1062</v>
      </c>
      <c r="K32" s="35">
        <v>13.001071428571427</v>
      </c>
      <c r="L32" s="36">
        <f t="shared" si="1"/>
        <v>13807.137857142856</v>
      </c>
      <c r="M32" s="34" t="s">
        <v>158</v>
      </c>
      <c r="N32" s="28">
        <v>991051346</v>
      </c>
      <c r="O32" s="28" t="s">
        <v>349</v>
      </c>
      <c r="P32" s="28" t="s">
        <v>190</v>
      </c>
      <c r="Q32" s="29" t="s">
        <v>204</v>
      </c>
      <c r="R32" s="30" t="str">
        <f t="shared" si="0"/>
        <v>PV23 SERIE 1 SL8CAMISA</v>
      </c>
      <c r="S32" s="30" t="str">
        <f t="shared" ref="S32:S37" si="3">PU51 &amp;Q32&amp;P32</f>
        <v>SERIE 1 SL8CAMISA</v>
      </c>
      <c r="T32" s="31" t="s">
        <v>168</v>
      </c>
    </row>
    <row r="33" spans="2:20" ht="197.25" customHeight="1" thickBot="1" x14ac:dyDescent="0.3">
      <c r="B33" s="18" t="s">
        <v>0</v>
      </c>
      <c r="C33" s="25" t="s">
        <v>3</v>
      </c>
      <c r="D33" s="26" t="s">
        <v>43</v>
      </c>
      <c r="E33" s="26" t="s">
        <v>9</v>
      </c>
      <c r="F33" s="27" t="s">
        <v>69</v>
      </c>
      <c r="G33" s="27" t="s">
        <v>131</v>
      </c>
      <c r="H33" s="27" t="s">
        <v>132</v>
      </c>
      <c r="I33" s="32" t="s">
        <v>133</v>
      </c>
      <c r="J33" s="33">
        <v>5523</v>
      </c>
      <c r="K33" s="35">
        <v>22.001254681647939</v>
      </c>
      <c r="L33" s="36">
        <f t="shared" si="1"/>
        <v>121512.92960674157</v>
      </c>
      <c r="M33" s="34" t="s">
        <v>169</v>
      </c>
      <c r="N33" s="28">
        <v>991056871</v>
      </c>
      <c r="O33" s="28" t="s">
        <v>349</v>
      </c>
      <c r="P33" s="28" t="s">
        <v>192</v>
      </c>
      <c r="Q33" s="29" t="s">
        <v>213</v>
      </c>
      <c r="R33" s="30" t="str">
        <f t="shared" si="0"/>
        <v>PV23 SERIE 2 SL12VESTIDO</v>
      </c>
      <c r="S33" s="30" t="str">
        <f t="shared" si="3"/>
        <v>SERIE 2 SL12VESTIDO</v>
      </c>
      <c r="T33" s="31" t="s">
        <v>168</v>
      </c>
    </row>
    <row r="34" spans="2:20" ht="197.25" customHeight="1" thickBot="1" x14ac:dyDescent="0.3">
      <c r="B34" s="18" t="s">
        <v>137</v>
      </c>
      <c r="C34" s="25" t="s">
        <v>3</v>
      </c>
      <c r="D34" s="26" t="s">
        <v>57</v>
      </c>
      <c r="E34" s="26" t="s">
        <v>9</v>
      </c>
      <c r="F34" s="27" t="s">
        <v>69</v>
      </c>
      <c r="G34" s="27" t="s">
        <v>131</v>
      </c>
      <c r="H34" s="27" t="s">
        <v>117</v>
      </c>
      <c r="I34" s="32" t="s">
        <v>150</v>
      </c>
      <c r="J34" s="33">
        <v>2096</v>
      </c>
      <c r="K34" s="35">
        <v>11</v>
      </c>
      <c r="L34" s="36">
        <f t="shared" si="1"/>
        <v>23056</v>
      </c>
      <c r="M34" s="34" t="s">
        <v>158</v>
      </c>
      <c r="N34" s="28">
        <v>991039553</v>
      </c>
      <c r="O34" s="28" t="s">
        <v>349</v>
      </c>
      <c r="P34" s="28" t="s">
        <v>190</v>
      </c>
      <c r="Q34" s="29" t="s">
        <v>209</v>
      </c>
      <c r="R34" s="30" t="str">
        <f t="shared" si="0"/>
        <v>PV23 SERIE 2 SL4CAMISA</v>
      </c>
      <c r="S34" s="30" t="str">
        <f t="shared" si="3"/>
        <v>SERIE 2 SL4CAMISA</v>
      </c>
      <c r="T34" s="31" t="s">
        <v>182</v>
      </c>
    </row>
    <row r="35" spans="2:20" ht="197.25" customHeight="1" thickBot="1" x14ac:dyDescent="0.3">
      <c r="B35" s="18"/>
      <c r="C35" s="25" t="s">
        <v>3</v>
      </c>
      <c r="D35" s="26" t="s">
        <v>54</v>
      </c>
      <c r="E35" s="26" t="s">
        <v>9</v>
      </c>
      <c r="F35" s="27" t="s">
        <v>69</v>
      </c>
      <c r="G35" s="27" t="s">
        <v>131</v>
      </c>
      <c r="H35" s="27" t="s">
        <v>147</v>
      </c>
      <c r="I35" s="32" t="s">
        <v>73</v>
      </c>
      <c r="J35" s="33">
        <v>1178</v>
      </c>
      <c r="K35" s="35">
        <v>13</v>
      </c>
      <c r="L35" s="36">
        <f t="shared" si="1"/>
        <v>15314</v>
      </c>
      <c r="M35" s="34" t="s">
        <v>156</v>
      </c>
      <c r="N35" s="28">
        <v>991048017</v>
      </c>
      <c r="O35" s="28" t="s">
        <v>349</v>
      </c>
      <c r="P35" s="28" t="s">
        <v>190</v>
      </c>
      <c r="Q35" s="29" t="s">
        <v>203</v>
      </c>
      <c r="R35" s="30" t="str">
        <f t="shared" ref="R35:R62" si="4">"PV23 "&amp;Q35&amp;P35</f>
        <v>PV23 SERIE 2 SL2CAMISA</v>
      </c>
      <c r="S35" s="30" t="str">
        <f t="shared" si="3"/>
        <v>SERIE 2 SL2CAMISA</v>
      </c>
      <c r="T35" s="31" t="s">
        <v>166</v>
      </c>
    </row>
    <row r="36" spans="2:20" ht="197.25" customHeight="1" thickBot="1" x14ac:dyDescent="0.3">
      <c r="B36" s="18" t="s">
        <v>137</v>
      </c>
      <c r="C36" s="25" t="s">
        <v>3</v>
      </c>
      <c r="D36" s="26" t="s">
        <v>53</v>
      </c>
      <c r="E36" s="26" t="s">
        <v>7</v>
      </c>
      <c r="F36" s="27" t="s">
        <v>344</v>
      </c>
      <c r="G36" s="27" t="s">
        <v>66</v>
      </c>
      <c r="H36" s="27" t="s">
        <v>146</v>
      </c>
      <c r="I36" s="32" t="s">
        <v>65</v>
      </c>
      <c r="J36" s="33">
        <v>560</v>
      </c>
      <c r="K36" s="35">
        <v>15</v>
      </c>
      <c r="L36" s="36">
        <f t="shared" si="1"/>
        <v>8400</v>
      </c>
      <c r="M36" s="34"/>
      <c r="N36" s="28"/>
      <c r="O36" s="28" t="s">
        <v>349</v>
      </c>
      <c r="P36" s="28" t="s">
        <v>189</v>
      </c>
      <c r="Q36" s="29" t="s">
        <v>201</v>
      </c>
      <c r="R36" s="30" t="str">
        <f t="shared" si="4"/>
        <v>PV23 SERIE 1 SL7FALDA</v>
      </c>
      <c r="S36" s="30" t="str">
        <f t="shared" si="3"/>
        <v>SERIE 1 SL7FALDA</v>
      </c>
      <c r="T36" s="31"/>
    </row>
    <row r="37" spans="2:20" ht="197.25" customHeight="1" thickBot="1" x14ac:dyDescent="0.3">
      <c r="B37" s="18" t="s">
        <v>0</v>
      </c>
      <c r="C37" s="25" t="s">
        <v>3</v>
      </c>
      <c r="D37" s="26" t="s">
        <v>35</v>
      </c>
      <c r="E37" s="26" t="s">
        <v>7</v>
      </c>
      <c r="F37" s="27" t="s">
        <v>333</v>
      </c>
      <c r="G37" s="27" t="s">
        <v>66</v>
      </c>
      <c r="H37" s="27" t="s">
        <v>118</v>
      </c>
      <c r="I37" s="32" t="s">
        <v>64</v>
      </c>
      <c r="J37" s="33">
        <v>2142</v>
      </c>
      <c r="K37" s="35">
        <v>16.001275167785234</v>
      </c>
      <c r="L37" s="36">
        <f t="shared" si="1"/>
        <v>34274.731409395972</v>
      </c>
      <c r="M37" s="34" t="s">
        <v>153</v>
      </c>
      <c r="N37" s="28">
        <v>991050703</v>
      </c>
      <c r="O37" s="28" t="s">
        <v>349</v>
      </c>
      <c r="P37" s="28" t="s">
        <v>189</v>
      </c>
      <c r="Q37" s="29" t="s">
        <v>207</v>
      </c>
      <c r="R37" s="30" t="str">
        <f t="shared" si="4"/>
        <v>PV23 SERIE 1 SL1FALDA</v>
      </c>
      <c r="S37" s="30" t="str">
        <f t="shared" si="3"/>
        <v>SERIE 1 SL1FALDA</v>
      </c>
      <c r="T37" s="31" t="s">
        <v>170</v>
      </c>
    </row>
    <row r="38" spans="2:20" ht="197.25" customHeight="1" thickBot="1" x14ac:dyDescent="0.3">
      <c r="B38" s="18" t="s">
        <v>0</v>
      </c>
      <c r="C38" s="25" t="s">
        <v>3</v>
      </c>
      <c r="D38" s="26" t="s">
        <v>6</v>
      </c>
      <c r="E38" s="26" t="s">
        <v>7</v>
      </c>
      <c r="F38" s="27" t="s">
        <v>315</v>
      </c>
      <c r="G38" s="27" t="s">
        <v>66</v>
      </c>
      <c r="H38" s="27" t="s">
        <v>67</v>
      </c>
      <c r="I38" s="32" t="s">
        <v>68</v>
      </c>
      <c r="J38" s="33">
        <v>6610</v>
      </c>
      <c r="K38" s="35">
        <v>16.000702479338841</v>
      </c>
      <c r="L38" s="36">
        <f t="shared" si="1"/>
        <v>105764.64338842974</v>
      </c>
      <c r="M38" s="34" t="s">
        <v>173</v>
      </c>
      <c r="N38" s="28">
        <v>991045220</v>
      </c>
      <c r="O38" s="28" t="s">
        <v>349</v>
      </c>
      <c r="P38" s="28" t="s">
        <v>189</v>
      </c>
      <c r="Q38" s="29" t="s">
        <v>187</v>
      </c>
      <c r="R38" s="30" t="str">
        <f t="shared" si="4"/>
        <v>PV23 SERIE 1 SL4FALDA</v>
      </c>
      <c r="S38" s="30" t="str">
        <f>PU56 &amp;Q38&amp;P38</f>
        <v>SERIE 1 SL4FALDA</v>
      </c>
      <c r="T38" s="31" t="s">
        <v>170</v>
      </c>
    </row>
    <row r="39" spans="2:20" ht="197.25" customHeight="1" thickBot="1" x14ac:dyDescent="0.3">
      <c r="B39" s="18" t="s">
        <v>0</v>
      </c>
      <c r="C39" s="25" t="s">
        <v>3</v>
      </c>
      <c r="D39" s="26" t="s">
        <v>27</v>
      </c>
      <c r="E39" s="26" t="s">
        <v>7</v>
      </c>
      <c r="F39" s="27" t="s">
        <v>326</v>
      </c>
      <c r="G39" s="27" t="s">
        <v>104</v>
      </c>
      <c r="H39" s="27" t="s">
        <v>105</v>
      </c>
      <c r="I39" s="32" t="s">
        <v>82</v>
      </c>
      <c r="J39" s="33">
        <v>932</v>
      </c>
      <c r="K39" s="35">
        <v>13.000267175572519</v>
      </c>
      <c r="L39" s="36">
        <f t="shared" si="1"/>
        <v>12116.249007633587</v>
      </c>
      <c r="M39" s="34" t="s">
        <v>180</v>
      </c>
      <c r="N39" s="28">
        <v>991048326</v>
      </c>
      <c r="O39" s="28" t="s">
        <v>349</v>
      </c>
      <c r="P39" s="28" t="s">
        <v>189</v>
      </c>
      <c r="Q39" s="29" t="s">
        <v>204</v>
      </c>
      <c r="R39" s="30" t="str">
        <f t="shared" si="4"/>
        <v>PV23 SERIE 1 SL8FALDA</v>
      </c>
      <c r="S39" s="30" t="str">
        <f>PU58 &amp;Q39&amp;P39</f>
        <v>SERIE 1 SL8FALDA</v>
      </c>
      <c r="T39" s="31" t="s">
        <v>181</v>
      </c>
    </row>
    <row r="40" spans="2:20" ht="197.25" customHeight="1" thickBot="1" x14ac:dyDescent="0.3">
      <c r="B40" s="18" t="s">
        <v>0</v>
      </c>
      <c r="C40" s="25" t="s">
        <v>3</v>
      </c>
      <c r="D40" s="26" t="s">
        <v>24</v>
      </c>
      <c r="E40" s="26" t="s">
        <v>7</v>
      </c>
      <c r="F40" s="27" t="s">
        <v>323</v>
      </c>
      <c r="G40" s="27" t="s">
        <v>98</v>
      </c>
      <c r="H40" s="27" t="s">
        <v>99</v>
      </c>
      <c r="I40" s="32" t="s">
        <v>64</v>
      </c>
      <c r="J40" s="33">
        <v>1980</v>
      </c>
      <c r="K40" s="35">
        <v>12.000957575757575</v>
      </c>
      <c r="L40" s="36">
        <f t="shared" si="1"/>
        <v>23761.895999999997</v>
      </c>
      <c r="M40" s="34"/>
      <c r="N40" s="28"/>
      <c r="O40" s="28" t="s">
        <v>349</v>
      </c>
      <c r="P40" s="28" t="s">
        <v>189</v>
      </c>
      <c r="Q40" s="29" t="s">
        <v>202</v>
      </c>
      <c r="R40" s="30" t="str">
        <f t="shared" si="4"/>
        <v>PV23 SERIE 1 SL6FALDA</v>
      </c>
      <c r="S40" s="30" t="str">
        <f>PU59 &amp;Q40&amp;P40</f>
        <v>SERIE 1 SL6FALDA</v>
      </c>
      <c r="T40" s="31"/>
    </row>
    <row r="41" spans="2:20" ht="197.25" customHeight="1" thickBot="1" x14ac:dyDescent="0.3">
      <c r="B41" s="18" t="s">
        <v>137</v>
      </c>
      <c r="C41" s="25" t="s">
        <v>3</v>
      </c>
      <c r="D41" s="26" t="s">
        <v>52</v>
      </c>
      <c r="E41" s="26" t="s">
        <v>5</v>
      </c>
      <c r="F41" s="27" t="s">
        <v>343</v>
      </c>
      <c r="G41" s="27" t="s">
        <v>108</v>
      </c>
      <c r="H41" s="27" t="s">
        <v>144</v>
      </c>
      <c r="I41" s="32" t="s">
        <v>145</v>
      </c>
      <c r="J41" s="33">
        <v>2610</v>
      </c>
      <c r="K41" s="35">
        <v>11</v>
      </c>
      <c r="L41" s="36">
        <f t="shared" si="1"/>
        <v>28710</v>
      </c>
      <c r="M41" s="34" t="s">
        <v>169</v>
      </c>
      <c r="N41" s="28">
        <v>991051305</v>
      </c>
      <c r="O41" s="28" t="s">
        <v>349</v>
      </c>
      <c r="P41" s="28" t="s">
        <v>190</v>
      </c>
      <c r="Q41" s="29" t="s">
        <v>196</v>
      </c>
      <c r="R41" s="30" t="str">
        <f t="shared" si="4"/>
        <v>PV23 SERIE 1 SL2CAMISA</v>
      </c>
      <c r="S41" s="30" t="str">
        <f>PU60 &amp;Q41&amp;P41</f>
        <v>SERIE 1 SL2CAMISA</v>
      </c>
      <c r="T41" s="31" t="s">
        <v>216</v>
      </c>
    </row>
    <row r="42" spans="2:20" ht="197.25" customHeight="1" thickBot="1" x14ac:dyDescent="0.3">
      <c r="B42" s="18"/>
      <c r="C42" s="25" t="s">
        <v>3</v>
      </c>
      <c r="D42" s="26" t="s">
        <v>50</v>
      </c>
      <c r="E42" s="26" t="s">
        <v>5</v>
      </c>
      <c r="F42" s="27" t="s">
        <v>342</v>
      </c>
      <c r="G42" s="27" t="s">
        <v>108</v>
      </c>
      <c r="H42" s="27" t="s">
        <v>141</v>
      </c>
      <c r="I42" s="32" t="s">
        <v>64</v>
      </c>
      <c r="J42" s="33">
        <v>3080</v>
      </c>
      <c r="K42" s="35">
        <v>11</v>
      </c>
      <c r="L42" s="36">
        <f t="shared" si="1"/>
        <v>33880</v>
      </c>
      <c r="M42" s="34" t="s">
        <v>153</v>
      </c>
      <c r="N42" s="28">
        <v>991053025</v>
      </c>
      <c r="O42" s="28" t="s">
        <v>349</v>
      </c>
      <c r="P42" s="28" t="s">
        <v>190</v>
      </c>
      <c r="Q42" s="29" t="s">
        <v>207</v>
      </c>
      <c r="R42" s="30" t="str">
        <f t="shared" si="4"/>
        <v>PV23 SERIE 1 SL1CAMISA</v>
      </c>
      <c r="S42" s="30" t="str">
        <f>PU61 &amp;Q42&amp;P42</f>
        <v>SERIE 1 SL1CAMISA</v>
      </c>
      <c r="T42" s="31" t="s">
        <v>217</v>
      </c>
    </row>
    <row r="43" spans="2:20" ht="197.25" customHeight="1" thickBot="1" x14ac:dyDescent="0.3">
      <c r="B43" s="18" t="s">
        <v>0</v>
      </c>
      <c r="C43" s="25" t="s">
        <v>3</v>
      </c>
      <c r="D43" s="26" t="s">
        <v>29</v>
      </c>
      <c r="E43" s="26" t="s">
        <v>5</v>
      </c>
      <c r="F43" s="27" t="s">
        <v>328</v>
      </c>
      <c r="G43" s="27" t="s">
        <v>108</v>
      </c>
      <c r="H43" s="27" t="s">
        <v>109</v>
      </c>
      <c r="I43" s="32" t="s">
        <v>106</v>
      </c>
      <c r="J43" s="33">
        <v>1590</v>
      </c>
      <c r="K43" s="35">
        <v>11.000437158469945</v>
      </c>
      <c r="L43" s="36">
        <f t="shared" si="1"/>
        <v>17490.695081967213</v>
      </c>
      <c r="M43" s="34" t="s">
        <v>173</v>
      </c>
      <c r="N43" s="28">
        <v>991052712</v>
      </c>
      <c r="O43" s="28" t="s">
        <v>349</v>
      </c>
      <c r="P43" s="28" t="s">
        <v>188</v>
      </c>
      <c r="Q43" s="29" t="s">
        <v>202</v>
      </c>
      <c r="R43" s="30" t="str">
        <f t="shared" si="4"/>
        <v>PV23 SERIE 1 SL6CAMISETA</v>
      </c>
      <c r="S43" s="30" t="str">
        <f>PU62 &amp;Q43&amp;P43</f>
        <v>SERIE 1 SL6CAMISETA</v>
      </c>
      <c r="T43" s="31" t="s">
        <v>168</v>
      </c>
    </row>
    <row r="44" spans="2:20" ht="197.25" customHeight="1" thickBot="1" x14ac:dyDescent="0.3">
      <c r="B44" s="18" t="s">
        <v>0</v>
      </c>
      <c r="C44" s="25" t="s">
        <v>3</v>
      </c>
      <c r="D44" s="26" t="s">
        <v>26</v>
      </c>
      <c r="E44" s="26" t="s">
        <v>5</v>
      </c>
      <c r="F44" s="27" t="s">
        <v>325</v>
      </c>
      <c r="G44" s="27" t="s">
        <v>102</v>
      </c>
      <c r="H44" s="27" t="s">
        <v>103</v>
      </c>
      <c r="I44" s="32" t="s">
        <v>64</v>
      </c>
      <c r="J44" s="33">
        <v>9654</v>
      </c>
      <c r="K44" s="35">
        <v>12.000599999999999</v>
      </c>
      <c r="L44" s="36">
        <f t="shared" si="1"/>
        <v>115853.79239999999</v>
      </c>
      <c r="M44" s="34" t="s">
        <v>153</v>
      </c>
      <c r="N44" s="28">
        <v>991051048</v>
      </c>
      <c r="O44" s="28" t="s">
        <v>349</v>
      </c>
      <c r="P44" s="28" t="s">
        <v>188</v>
      </c>
      <c r="Q44" s="29" t="s">
        <v>204</v>
      </c>
      <c r="R44" s="30" t="str">
        <f t="shared" si="4"/>
        <v>PV23 SERIE 1 SL8CAMISETA</v>
      </c>
      <c r="S44" s="30" t="str">
        <f t="shared" ref="S44:S50" si="5">PU62 &amp;Q44&amp;P44</f>
        <v>SERIE 1 SL8CAMISETA</v>
      </c>
      <c r="T44" s="31" t="s">
        <v>168</v>
      </c>
    </row>
    <row r="45" spans="2:20" ht="197.25" customHeight="1" thickBot="1" x14ac:dyDescent="0.3">
      <c r="B45" s="18" t="s">
        <v>0</v>
      </c>
      <c r="C45" s="25" t="s">
        <v>3</v>
      </c>
      <c r="D45" s="26" t="s">
        <v>37</v>
      </c>
      <c r="E45" s="26" t="s">
        <v>5</v>
      </c>
      <c r="F45" s="27" t="s">
        <v>335</v>
      </c>
      <c r="G45" s="27" t="s">
        <v>102</v>
      </c>
      <c r="H45" s="27" t="s">
        <v>120</v>
      </c>
      <c r="I45" s="32" t="s">
        <v>76</v>
      </c>
      <c r="J45" s="33">
        <v>9130</v>
      </c>
      <c r="K45" s="35">
        <v>12.000354166666666</v>
      </c>
      <c r="L45" s="36">
        <f t="shared" si="1"/>
        <v>109563.23354166666</v>
      </c>
      <c r="M45" s="34" t="s">
        <v>153</v>
      </c>
      <c r="N45" s="28">
        <v>991047126</v>
      </c>
      <c r="O45" s="28" t="s">
        <v>349</v>
      </c>
      <c r="P45" s="28" t="s">
        <v>188</v>
      </c>
      <c r="Q45" s="29" t="s">
        <v>196</v>
      </c>
      <c r="R45" s="30" t="str">
        <f t="shared" si="4"/>
        <v>PV23 SERIE 1 SL2CAMISETA</v>
      </c>
      <c r="S45" s="30" t="str">
        <f t="shared" si="5"/>
        <v>SERIE 1 SL2CAMISETA</v>
      </c>
      <c r="T45" s="31" t="s">
        <v>179</v>
      </c>
    </row>
    <row r="46" spans="2:20" ht="197.25" customHeight="1" thickBot="1" x14ac:dyDescent="0.3">
      <c r="B46" s="18" t="s">
        <v>0</v>
      </c>
      <c r="C46" s="25" t="s">
        <v>3</v>
      </c>
      <c r="D46" s="26" t="s">
        <v>39</v>
      </c>
      <c r="E46" s="26" t="s">
        <v>5</v>
      </c>
      <c r="F46" s="27" t="s">
        <v>337</v>
      </c>
      <c r="G46" s="27" t="s">
        <v>74</v>
      </c>
      <c r="H46" s="27" t="s">
        <v>124</v>
      </c>
      <c r="I46" s="32" t="s">
        <v>76</v>
      </c>
      <c r="J46" s="33">
        <v>7490</v>
      </c>
      <c r="K46" s="35">
        <v>9.0002981029810289</v>
      </c>
      <c r="L46" s="36">
        <f t="shared" si="1"/>
        <v>67412.2327913279</v>
      </c>
      <c r="M46" s="34" t="s">
        <v>153</v>
      </c>
      <c r="N46" s="28">
        <v>991047143</v>
      </c>
      <c r="O46" s="28" t="s">
        <v>349</v>
      </c>
      <c r="P46" s="28" t="s">
        <v>188</v>
      </c>
      <c r="Q46" s="29" t="s">
        <v>198</v>
      </c>
      <c r="R46" s="30" t="str">
        <f t="shared" si="4"/>
        <v>PV23 SERIE 1 SL5CAMISETA</v>
      </c>
      <c r="S46" s="30" t="str">
        <f t="shared" si="5"/>
        <v>SERIE 1 SL5CAMISETA</v>
      </c>
      <c r="T46" s="31" t="s">
        <v>177</v>
      </c>
    </row>
    <row r="47" spans="2:20" ht="197.25" customHeight="1" thickBot="1" x14ac:dyDescent="0.3">
      <c r="B47" s="18" t="s">
        <v>0</v>
      </c>
      <c r="C47" s="25" t="s">
        <v>3</v>
      </c>
      <c r="D47" s="26" t="s">
        <v>10</v>
      </c>
      <c r="E47" s="26" t="s">
        <v>5</v>
      </c>
      <c r="F47" s="27" t="s">
        <v>61</v>
      </c>
      <c r="G47" s="27" t="s">
        <v>74</v>
      </c>
      <c r="H47" s="27" t="s">
        <v>75</v>
      </c>
      <c r="I47" s="32" t="s">
        <v>76</v>
      </c>
      <c r="J47" s="33">
        <v>8020</v>
      </c>
      <c r="K47" s="35">
        <v>5.0003192488262904</v>
      </c>
      <c r="L47" s="36">
        <f t="shared" si="1"/>
        <v>40102.560375586851</v>
      </c>
      <c r="M47" s="34" t="s">
        <v>153</v>
      </c>
      <c r="N47" s="28">
        <v>991047978</v>
      </c>
      <c r="O47" s="28" t="s">
        <v>349</v>
      </c>
      <c r="P47" s="28" t="s">
        <v>188</v>
      </c>
      <c r="Q47" s="29" t="s">
        <v>191</v>
      </c>
      <c r="R47" s="30" t="str">
        <f t="shared" si="4"/>
        <v>PV23 SERIE 1 SL3CAMISETA</v>
      </c>
      <c r="S47" s="30" t="str">
        <f t="shared" si="5"/>
        <v>SERIE 1 SL3CAMISETA</v>
      </c>
      <c r="T47" s="31" t="s">
        <v>178</v>
      </c>
    </row>
    <row r="48" spans="2:20" ht="197.25" customHeight="1" thickBot="1" x14ac:dyDescent="0.3">
      <c r="B48" s="18" t="s">
        <v>0</v>
      </c>
      <c r="C48" s="25" t="s">
        <v>3</v>
      </c>
      <c r="D48" s="26" t="s">
        <v>4</v>
      </c>
      <c r="E48" s="26" t="s">
        <v>5</v>
      </c>
      <c r="F48" s="27" t="s">
        <v>61</v>
      </c>
      <c r="G48" s="27" t="s">
        <v>62</v>
      </c>
      <c r="H48" s="27" t="s">
        <v>63</v>
      </c>
      <c r="I48" s="32" t="s">
        <v>64</v>
      </c>
      <c r="J48" s="33">
        <v>16337</v>
      </c>
      <c r="K48" s="35">
        <v>9.0005904761904763</v>
      </c>
      <c r="L48" s="36">
        <f t="shared" si="1"/>
        <v>147042.6466095238</v>
      </c>
      <c r="M48" s="34" t="s">
        <v>153</v>
      </c>
      <c r="N48" s="28">
        <v>991047166</v>
      </c>
      <c r="O48" s="28" t="s">
        <v>349</v>
      </c>
      <c r="P48" s="28" t="s">
        <v>188</v>
      </c>
      <c r="Q48" s="29" t="s">
        <v>186</v>
      </c>
      <c r="R48" s="30" t="str">
        <f t="shared" si="4"/>
        <v>PV23 SERIE 1 SL12CAMISETA</v>
      </c>
      <c r="S48" s="30" t="str">
        <f t="shared" si="5"/>
        <v>SERIE 1 SL12CAMISETA</v>
      </c>
      <c r="T48" s="31" t="s">
        <v>167</v>
      </c>
    </row>
    <row r="49" spans="2:20" ht="197.25" customHeight="1" thickBot="1" x14ac:dyDescent="0.3">
      <c r="B49" s="18" t="s">
        <v>0</v>
      </c>
      <c r="C49" s="25" t="s">
        <v>3</v>
      </c>
      <c r="D49" s="26">
        <v>80111</v>
      </c>
      <c r="E49" s="26" t="s">
        <v>5</v>
      </c>
      <c r="F49" s="27" t="s">
        <v>331</v>
      </c>
      <c r="G49" s="27" t="s">
        <v>74</v>
      </c>
      <c r="H49" s="27" t="s">
        <v>115</v>
      </c>
      <c r="I49" s="32" t="s">
        <v>64</v>
      </c>
      <c r="J49" s="33">
        <v>48975</v>
      </c>
      <c r="K49" s="35">
        <v>9.0003804713804705</v>
      </c>
      <c r="L49" s="36">
        <f t="shared" si="1"/>
        <v>440793.63358585857</v>
      </c>
      <c r="M49" s="34" t="s">
        <v>153</v>
      </c>
      <c r="N49" s="28">
        <v>991049707</v>
      </c>
      <c r="O49" s="28" t="s">
        <v>349</v>
      </c>
      <c r="P49" s="28" t="s">
        <v>188</v>
      </c>
      <c r="Q49" s="29" t="s">
        <v>210</v>
      </c>
      <c r="R49" s="30" t="str">
        <f t="shared" si="4"/>
        <v>PV23 SERIE 1 SL10CAMISETA</v>
      </c>
      <c r="S49" s="30" t="str">
        <f t="shared" si="5"/>
        <v>SERIE 1 SL10CAMISETA</v>
      </c>
      <c r="T49" s="31" t="s">
        <v>174</v>
      </c>
    </row>
    <row r="50" spans="2:20" ht="197.25" customHeight="1" thickBot="1" x14ac:dyDescent="0.3">
      <c r="B50" s="18" t="s">
        <v>0</v>
      </c>
      <c r="C50" s="25" t="s">
        <v>3</v>
      </c>
      <c r="D50" s="26">
        <v>80111</v>
      </c>
      <c r="E50" s="26" t="s">
        <v>5</v>
      </c>
      <c r="F50" s="27" t="s">
        <v>322</v>
      </c>
      <c r="G50" s="27" t="s">
        <v>74</v>
      </c>
      <c r="H50" s="27" t="s">
        <v>115</v>
      </c>
      <c r="I50" s="32" t="s">
        <v>73</v>
      </c>
      <c r="J50" s="33">
        <v>12190</v>
      </c>
      <c r="K50" s="35">
        <v>9.0004106666666672</v>
      </c>
      <c r="L50" s="36">
        <f t="shared" si="1"/>
        <v>109715.00602666667</v>
      </c>
      <c r="M50" s="34" t="s">
        <v>153</v>
      </c>
      <c r="N50" s="28">
        <v>991049707</v>
      </c>
      <c r="O50" s="28" t="s">
        <v>349</v>
      </c>
      <c r="P50" s="28" t="s">
        <v>188</v>
      </c>
      <c r="Q50" s="29" t="s">
        <v>211</v>
      </c>
      <c r="R50" s="30" t="str">
        <f t="shared" si="4"/>
        <v>PV23 SERIE 1 SL9CAMISETA</v>
      </c>
      <c r="S50" s="30" t="str">
        <f t="shared" si="5"/>
        <v>SERIE 1 SL9CAMISETA</v>
      </c>
      <c r="T50" s="31" t="s">
        <v>174</v>
      </c>
    </row>
    <row r="51" spans="2:20" ht="197.25" customHeight="1" thickBot="1" x14ac:dyDescent="0.3">
      <c r="B51" s="18" t="s">
        <v>0</v>
      </c>
      <c r="C51" s="25" t="s">
        <v>3</v>
      </c>
      <c r="D51" s="26" t="s">
        <v>20</v>
      </c>
      <c r="E51" s="26" t="s">
        <v>5</v>
      </c>
      <c r="F51" s="27" t="s">
        <v>322</v>
      </c>
      <c r="G51" s="27" t="s">
        <v>62</v>
      </c>
      <c r="H51" s="27" t="s">
        <v>89</v>
      </c>
      <c r="I51" s="32" t="s">
        <v>72</v>
      </c>
      <c r="J51" s="33">
        <v>7490</v>
      </c>
      <c r="K51" s="35">
        <v>8.0008627450980381</v>
      </c>
      <c r="L51" s="36">
        <f t="shared" si="1"/>
        <v>59926.461960784305</v>
      </c>
      <c r="M51" s="34" t="s">
        <v>153</v>
      </c>
      <c r="N51" s="28">
        <v>991047359</v>
      </c>
      <c r="O51" s="28" t="s">
        <v>349</v>
      </c>
      <c r="P51" s="28" t="s">
        <v>188</v>
      </c>
      <c r="Q51" s="29" t="s">
        <v>201</v>
      </c>
      <c r="R51" s="30" t="str">
        <f t="shared" si="4"/>
        <v>PV23 SERIE 1 SL7CAMISETA</v>
      </c>
      <c r="S51" s="30" t="e">
        <f>#REF! &amp;Q51&amp;P51</f>
        <v>#REF!</v>
      </c>
      <c r="T51" s="31" t="s">
        <v>167</v>
      </c>
    </row>
    <row r="52" spans="2:20" ht="197.25" customHeight="1" thickBot="1" x14ac:dyDescent="0.3">
      <c r="B52" s="18"/>
      <c r="C52" s="25" t="s">
        <v>3</v>
      </c>
      <c r="D52" s="26" t="s">
        <v>58</v>
      </c>
      <c r="E52" s="26" t="s">
        <v>14</v>
      </c>
      <c r="F52" s="27" t="s">
        <v>346</v>
      </c>
      <c r="G52" s="27" t="s">
        <v>127</v>
      </c>
      <c r="H52" s="27" t="s">
        <v>151</v>
      </c>
      <c r="I52" s="32" t="s">
        <v>152</v>
      </c>
      <c r="J52" s="33">
        <v>1278</v>
      </c>
      <c r="K52" s="35">
        <v>19</v>
      </c>
      <c r="L52" s="36">
        <f t="shared" si="1"/>
        <v>24282</v>
      </c>
      <c r="M52" s="34" t="s">
        <v>154</v>
      </c>
      <c r="N52" s="28">
        <v>991023852</v>
      </c>
      <c r="O52" s="28" t="s">
        <v>349</v>
      </c>
      <c r="P52" s="28" t="s">
        <v>284</v>
      </c>
      <c r="Q52" s="29" t="s">
        <v>205</v>
      </c>
      <c r="R52" s="30" t="str">
        <f t="shared" si="4"/>
        <v>PV23 SERIE 2 SL6PANTALON</v>
      </c>
      <c r="S52" s="30" t="str">
        <f>PU71 &amp;Q52&amp;P52</f>
        <v>SERIE 2 SL6PANTALON</v>
      </c>
      <c r="T52" s="31" t="s">
        <v>170</v>
      </c>
    </row>
    <row r="53" spans="2:20" ht="197.25" customHeight="1" thickBot="1" x14ac:dyDescent="0.3">
      <c r="B53" s="18" t="s">
        <v>0</v>
      </c>
      <c r="C53" s="25" t="s">
        <v>3</v>
      </c>
      <c r="D53" s="26" t="s">
        <v>13</v>
      </c>
      <c r="E53" s="26" t="s">
        <v>14</v>
      </c>
      <c r="F53" s="27" t="s">
        <v>317</v>
      </c>
      <c r="G53" s="27" t="s">
        <v>79</v>
      </c>
      <c r="H53" s="27" t="s">
        <v>80</v>
      </c>
      <c r="I53" s="32" t="s">
        <v>81</v>
      </c>
      <c r="J53" s="33">
        <v>2115</v>
      </c>
      <c r="K53" s="35">
        <v>20.001249999999999</v>
      </c>
      <c r="L53" s="36">
        <f t="shared" si="1"/>
        <v>42302.643749999996</v>
      </c>
      <c r="M53" s="34" t="s">
        <v>173</v>
      </c>
      <c r="N53" s="28">
        <v>991042334</v>
      </c>
      <c r="O53" s="28" t="s">
        <v>349</v>
      </c>
      <c r="P53" s="28" t="s">
        <v>284</v>
      </c>
      <c r="Q53" s="29" t="s">
        <v>194</v>
      </c>
      <c r="R53" s="30" t="str">
        <f t="shared" si="4"/>
        <v>PV23 SERIE 1 SL13PANTALON</v>
      </c>
      <c r="S53" s="30" t="str">
        <f>PU72 &amp;Q53&amp;P53</f>
        <v>SERIE 1 SL13PANTALON</v>
      </c>
      <c r="T53" s="31" t="s">
        <v>170</v>
      </c>
    </row>
    <row r="54" spans="2:20" ht="197.25" customHeight="1" thickBot="1" x14ac:dyDescent="0.3">
      <c r="B54" s="18" t="s">
        <v>0</v>
      </c>
      <c r="C54" s="25" t="s">
        <v>3</v>
      </c>
      <c r="D54" s="26" t="s">
        <v>38</v>
      </c>
      <c r="E54" s="26" t="s">
        <v>14</v>
      </c>
      <c r="F54" s="27" t="s">
        <v>336</v>
      </c>
      <c r="G54" s="27" t="s">
        <v>121</v>
      </c>
      <c r="H54" s="27" t="s">
        <v>122</v>
      </c>
      <c r="I54" s="32" t="s">
        <v>123</v>
      </c>
      <c r="J54" s="33">
        <v>3656</v>
      </c>
      <c r="K54" s="35">
        <v>14.0007</v>
      </c>
      <c r="L54" s="36">
        <f t="shared" si="1"/>
        <v>51186.559200000003</v>
      </c>
      <c r="M54" s="34" t="s">
        <v>163</v>
      </c>
      <c r="N54" s="28">
        <v>991038869</v>
      </c>
      <c r="O54" s="28" t="s">
        <v>349</v>
      </c>
      <c r="P54" s="28" t="s">
        <v>284</v>
      </c>
      <c r="Q54" s="29" t="s">
        <v>186</v>
      </c>
      <c r="R54" s="30" t="str">
        <f t="shared" si="4"/>
        <v>PV23 SERIE 1 SL12PANTALON</v>
      </c>
      <c r="S54" s="30" t="str">
        <f>PU73 &amp;Q54&amp;P54</f>
        <v>SERIE 1 SL12PANTALON</v>
      </c>
      <c r="T54" s="31" t="s">
        <v>168</v>
      </c>
    </row>
    <row r="55" spans="2:20" ht="197.25" customHeight="1" thickBot="1" x14ac:dyDescent="0.3">
      <c r="B55" s="18" t="s">
        <v>137</v>
      </c>
      <c r="C55" s="25" t="s">
        <v>3</v>
      </c>
      <c r="D55" s="26" t="s">
        <v>56</v>
      </c>
      <c r="E55" s="26" t="s">
        <v>14</v>
      </c>
      <c r="F55" s="27" t="s">
        <v>341</v>
      </c>
      <c r="G55" s="27" t="s">
        <v>121</v>
      </c>
      <c r="H55" s="27" t="s">
        <v>149</v>
      </c>
      <c r="I55" s="32" t="s">
        <v>106</v>
      </c>
      <c r="J55" s="33">
        <v>82</v>
      </c>
      <c r="K55" s="35">
        <v>13</v>
      </c>
      <c r="L55" s="36">
        <f t="shared" si="1"/>
        <v>1066</v>
      </c>
      <c r="M55" s="34" t="s">
        <v>169</v>
      </c>
      <c r="N55" s="28">
        <v>991037165</v>
      </c>
      <c r="O55" s="28" t="s">
        <v>349</v>
      </c>
      <c r="P55" s="28" t="s">
        <v>284</v>
      </c>
      <c r="Q55" s="29" t="s">
        <v>206</v>
      </c>
      <c r="R55" s="30" t="str">
        <f t="shared" si="4"/>
        <v>PV23 SERIE 2 SL3PANTALON</v>
      </c>
      <c r="S55" s="30" t="str">
        <f>PU74 &amp;Q55&amp;P55</f>
        <v>SERIE 2 SL3PANTALON</v>
      </c>
      <c r="T55" s="31" t="s">
        <v>182</v>
      </c>
    </row>
    <row r="56" spans="2:20" ht="197.25" customHeight="1" thickBot="1" x14ac:dyDescent="0.3">
      <c r="B56" s="18" t="s">
        <v>137</v>
      </c>
      <c r="C56" s="25" t="s">
        <v>3</v>
      </c>
      <c r="D56" s="26" t="s">
        <v>49</v>
      </c>
      <c r="E56" s="26" t="s">
        <v>14</v>
      </c>
      <c r="F56" s="27" t="s">
        <v>341</v>
      </c>
      <c r="G56" s="27" t="s">
        <v>121</v>
      </c>
      <c r="H56" s="27" t="s">
        <v>140</v>
      </c>
      <c r="I56" s="32" t="s">
        <v>73</v>
      </c>
      <c r="J56" s="33">
        <v>300</v>
      </c>
      <c r="K56" s="35">
        <v>12</v>
      </c>
      <c r="L56" s="36">
        <f t="shared" si="1"/>
        <v>3600</v>
      </c>
      <c r="M56" s="34"/>
      <c r="N56" s="28"/>
      <c r="O56" s="28" t="s">
        <v>349</v>
      </c>
      <c r="P56" s="28" t="s">
        <v>284</v>
      </c>
      <c r="Q56" s="29" t="s">
        <v>187</v>
      </c>
      <c r="R56" s="30" t="str">
        <f t="shared" si="4"/>
        <v>PV23 SERIE 1 SL4PANTALON</v>
      </c>
      <c r="S56" s="30" t="str">
        <f>PU75 &amp;Q56&amp;P56</f>
        <v>SERIE 1 SL4PANTALON</v>
      </c>
      <c r="T56" s="31"/>
    </row>
    <row r="57" spans="2:20" ht="197.25" customHeight="1" thickBot="1" x14ac:dyDescent="0.3">
      <c r="B57" s="18" t="s">
        <v>0</v>
      </c>
      <c r="C57" s="25" t="s">
        <v>3</v>
      </c>
      <c r="D57" s="26" t="s">
        <v>33</v>
      </c>
      <c r="E57" s="26" t="s">
        <v>14</v>
      </c>
      <c r="F57" s="27" t="s">
        <v>332</v>
      </c>
      <c r="G57" s="27" t="s">
        <v>94</v>
      </c>
      <c r="H57" s="27" t="s">
        <v>110</v>
      </c>
      <c r="I57" s="32" t="s">
        <v>116</v>
      </c>
      <c r="J57" s="33">
        <v>6946</v>
      </c>
      <c r="K57" s="35">
        <v>16.001147058823531</v>
      </c>
      <c r="L57" s="36">
        <f t="shared" si="1"/>
        <v>111143.96747058825</v>
      </c>
      <c r="M57" s="34" t="s">
        <v>160</v>
      </c>
      <c r="N57" s="28">
        <v>991048370</v>
      </c>
      <c r="O57" s="28" t="s">
        <v>349</v>
      </c>
      <c r="P57" s="28" t="s">
        <v>284</v>
      </c>
      <c r="Q57" s="29" t="s">
        <v>211</v>
      </c>
      <c r="R57" s="30" t="str">
        <f t="shared" si="4"/>
        <v>PV23 SERIE 1 SL9PANTALON</v>
      </c>
      <c r="S57" s="30" t="str">
        <f>PU75 &amp;Q57&amp;P57</f>
        <v>SERIE 1 SL9PANTALON</v>
      </c>
      <c r="T57" s="31" t="s">
        <v>159</v>
      </c>
    </row>
    <row r="58" spans="2:20" ht="197.25" customHeight="1" thickBot="1" x14ac:dyDescent="0.3">
      <c r="B58" s="18" t="s">
        <v>0</v>
      </c>
      <c r="C58" s="25" t="s">
        <v>3</v>
      </c>
      <c r="D58" s="26" t="s">
        <v>31</v>
      </c>
      <c r="E58" s="26" t="s">
        <v>14</v>
      </c>
      <c r="F58" s="27" t="s">
        <v>330</v>
      </c>
      <c r="G58" s="27" t="s">
        <v>94</v>
      </c>
      <c r="H58" s="27" t="s">
        <v>112</v>
      </c>
      <c r="I58" s="32" t="s">
        <v>68</v>
      </c>
      <c r="J58" s="33">
        <v>191</v>
      </c>
      <c r="K58" s="35">
        <v>16.000346153846152</v>
      </c>
      <c r="L58" s="36">
        <f t="shared" si="1"/>
        <v>3056.0661153846149</v>
      </c>
      <c r="M58" s="34" t="s">
        <v>169</v>
      </c>
      <c r="N58" s="28">
        <v>991032470</v>
      </c>
      <c r="O58" s="28" t="s">
        <v>349</v>
      </c>
      <c r="P58" s="28" t="s">
        <v>284</v>
      </c>
      <c r="Q58" s="29" t="s">
        <v>193</v>
      </c>
      <c r="R58" s="30" t="str">
        <f t="shared" si="4"/>
        <v>PV23 SERIE 2 SL8PANTALON</v>
      </c>
      <c r="S58" s="30" t="str">
        <f>PU77 &amp;Q58&amp;P58</f>
        <v>SERIE 2 SL8PANTALON</v>
      </c>
      <c r="T58" s="31" t="s">
        <v>171</v>
      </c>
    </row>
    <row r="59" spans="2:20" ht="197.25" customHeight="1" thickBot="1" x14ac:dyDescent="0.3">
      <c r="B59" s="18" t="s">
        <v>0</v>
      </c>
      <c r="C59" s="25" t="s">
        <v>3</v>
      </c>
      <c r="D59" s="26" t="s">
        <v>40</v>
      </c>
      <c r="E59" s="26" t="s">
        <v>14</v>
      </c>
      <c r="F59" s="27" t="s">
        <v>338</v>
      </c>
      <c r="G59" s="27" t="s">
        <v>94</v>
      </c>
      <c r="H59" s="27" t="s">
        <v>125</v>
      </c>
      <c r="I59" s="32" t="s">
        <v>126</v>
      </c>
      <c r="J59" s="33">
        <v>2900</v>
      </c>
      <c r="K59" s="35">
        <v>16.000662790697675</v>
      </c>
      <c r="L59" s="36">
        <f t="shared" si="1"/>
        <v>46401.922093023255</v>
      </c>
      <c r="M59" s="34" t="s">
        <v>160</v>
      </c>
      <c r="N59" s="28">
        <v>991046434</v>
      </c>
      <c r="O59" s="28" t="s">
        <v>349</v>
      </c>
      <c r="P59" s="28" t="s">
        <v>284</v>
      </c>
      <c r="Q59" s="29" t="s">
        <v>198</v>
      </c>
      <c r="R59" s="30" t="str">
        <f t="shared" si="4"/>
        <v>PV23 SERIE 1 SL5PANTALON</v>
      </c>
      <c r="S59" s="30" t="str">
        <f>PU78 &amp;Q59&amp;P59</f>
        <v>SERIE 1 SL5PANTALON</v>
      </c>
      <c r="T59" s="31" t="s">
        <v>159</v>
      </c>
    </row>
    <row r="60" spans="2:20" ht="197.25" customHeight="1" thickBot="1" x14ac:dyDescent="0.3">
      <c r="B60" s="18" t="s">
        <v>0</v>
      </c>
      <c r="C60" s="25" t="s">
        <v>3</v>
      </c>
      <c r="D60" s="26" t="s">
        <v>44</v>
      </c>
      <c r="E60" s="26" t="s">
        <v>14</v>
      </c>
      <c r="F60" s="27" t="s">
        <v>334</v>
      </c>
      <c r="G60" s="27" t="s">
        <v>94</v>
      </c>
      <c r="H60" s="27" t="s">
        <v>134</v>
      </c>
      <c r="I60" s="32" t="s">
        <v>76</v>
      </c>
      <c r="J60" s="33">
        <v>80</v>
      </c>
      <c r="K60" s="35">
        <v>16.000799999999998</v>
      </c>
      <c r="L60" s="36">
        <f t="shared" si="1"/>
        <v>1280.0639999999999</v>
      </c>
      <c r="M60" s="34" t="s">
        <v>160</v>
      </c>
      <c r="N60" s="28">
        <v>991040540</v>
      </c>
      <c r="O60" s="28" t="s">
        <v>349</v>
      </c>
      <c r="P60" s="28" t="s">
        <v>284</v>
      </c>
      <c r="Q60" s="29" t="s">
        <v>208</v>
      </c>
      <c r="R60" s="30" t="str">
        <f t="shared" si="4"/>
        <v>PV23 SERIE 2 SL5PANTALON</v>
      </c>
      <c r="S60" s="30" t="str">
        <f>PU79 &amp;Q60&amp;P60</f>
        <v>SERIE 2 SL5PANTALON</v>
      </c>
      <c r="T60" s="31" t="s">
        <v>159</v>
      </c>
    </row>
    <row r="61" spans="2:20" ht="197.25" customHeight="1" thickBot="1" x14ac:dyDescent="0.3">
      <c r="B61" s="18" t="s">
        <v>0</v>
      </c>
      <c r="C61" s="25" t="s">
        <v>3</v>
      </c>
      <c r="D61" s="26" t="s">
        <v>19</v>
      </c>
      <c r="E61" s="26" t="s">
        <v>14</v>
      </c>
      <c r="F61" s="27" t="s">
        <v>320</v>
      </c>
      <c r="G61" s="27" t="s">
        <v>87</v>
      </c>
      <c r="H61" s="27" t="s">
        <v>88</v>
      </c>
      <c r="I61" s="32" t="s">
        <v>81</v>
      </c>
      <c r="J61" s="33">
        <v>4965</v>
      </c>
      <c r="K61" s="35">
        <v>18.000759219088938</v>
      </c>
      <c r="L61" s="36">
        <f t="shared" si="1"/>
        <v>89373.76952277658</v>
      </c>
      <c r="M61" s="34" t="s">
        <v>156</v>
      </c>
      <c r="N61" s="28">
        <v>991049262</v>
      </c>
      <c r="O61" s="28" t="s">
        <v>349</v>
      </c>
      <c r="P61" s="28" t="s">
        <v>284</v>
      </c>
      <c r="Q61" s="29" t="s">
        <v>200</v>
      </c>
      <c r="R61" s="30" t="str">
        <f t="shared" si="4"/>
        <v>PV23 SERIE 2 SL1PANTALON</v>
      </c>
      <c r="S61" s="30" t="str">
        <f>PU80 &amp;Q61&amp;P61</f>
        <v>SERIE 2 SL1PANTALON</v>
      </c>
      <c r="T61" s="31" t="s">
        <v>172</v>
      </c>
    </row>
    <row r="62" spans="2:20" ht="197.25" customHeight="1" thickBot="1" x14ac:dyDescent="0.3">
      <c r="B62" s="18" t="s">
        <v>0</v>
      </c>
      <c r="C62" s="25" t="s">
        <v>3</v>
      </c>
      <c r="D62" s="26" t="s">
        <v>30</v>
      </c>
      <c r="E62" s="26" t="s">
        <v>14</v>
      </c>
      <c r="F62" s="27" t="s">
        <v>329</v>
      </c>
      <c r="G62" s="27" t="s">
        <v>87</v>
      </c>
      <c r="H62" s="27" t="s">
        <v>111</v>
      </c>
      <c r="I62" s="32" t="s">
        <v>106</v>
      </c>
      <c r="J62" s="33">
        <v>2200</v>
      </c>
      <c r="K62" s="35">
        <v>18.000841584158415</v>
      </c>
      <c r="L62" s="36">
        <f t="shared" si="1"/>
        <v>39601.851485148516</v>
      </c>
      <c r="M62" s="34" t="s">
        <v>173</v>
      </c>
      <c r="N62" s="28">
        <v>991053189</v>
      </c>
      <c r="O62" s="28" t="s">
        <v>349</v>
      </c>
      <c r="P62" s="28" t="s">
        <v>284</v>
      </c>
      <c r="Q62" s="29" t="s">
        <v>207</v>
      </c>
      <c r="R62" s="30" t="str">
        <f t="shared" si="4"/>
        <v>PV23 SERIE 1 SL1PANTALON</v>
      </c>
      <c r="S62" s="30" t="str">
        <f>PU81 &amp;Q62&amp;P62</f>
        <v>SERIE 1 SL1PANTALON</v>
      </c>
      <c r="T62" s="31" t="s">
        <v>168</v>
      </c>
    </row>
    <row r="63" spans="2:20" ht="33" customHeight="1" thickBot="1" x14ac:dyDescent="0.3">
      <c r="B63" s="53" t="s">
        <v>360</v>
      </c>
      <c r="C63" s="54"/>
      <c r="D63" s="54"/>
      <c r="E63" s="54"/>
      <c r="F63" s="54"/>
      <c r="G63" s="54"/>
      <c r="H63" s="54"/>
      <c r="I63" s="55"/>
      <c r="J63" s="39">
        <f>SUM(J3:J62)</f>
        <v>381037</v>
      </c>
      <c r="K63" s="41">
        <f>L63/J63</f>
        <v>14.118190453387205</v>
      </c>
      <c r="L63" s="40">
        <f>SUM(L3:L62)</f>
        <v>5379552.9357873006</v>
      </c>
      <c r="M63" s="42"/>
      <c r="N63" s="43"/>
      <c r="O63" s="43"/>
      <c r="P63" s="43"/>
      <c r="Q63" s="44"/>
      <c r="R63" s="45"/>
      <c r="S63" s="45"/>
      <c r="T63" s="46"/>
    </row>
    <row r="65" spans="14:15" x14ac:dyDescent="0.25">
      <c r="N65" s="14"/>
      <c r="O65" s="14"/>
    </row>
  </sheetData>
  <sortState ref="A3:U86">
    <sortCondition ref="E3:E86"/>
    <sortCondition ref="F3:F86"/>
    <sortCondition ref="G3:G86"/>
    <sortCondition ref="H3:H86"/>
    <sortCondition ref="D3:D86"/>
  </sortState>
  <mergeCells count="2">
    <mergeCell ref="B63:I63"/>
    <mergeCell ref="B1:T1"/>
  </mergeCells>
  <conditionalFormatting sqref="R3:R62">
    <cfRule type="duplicateValues" dxfId="0" priority="6"/>
  </conditionalFormatting>
  <pageMargins left="0.19685039370078741" right="0.19685039370078741" top="0.39370078740157483" bottom="0.39370078740157483" header="0" footer="0"/>
  <pageSetup paperSize="9" scale="47" fitToHeight="1000" orientation="landscape" verticalDpi="0" r:id="rId1"/>
  <headerFooter scaleWithDoc="0" alignWithMargins="0">
    <oddHeader>&amp;A</oddHeader>
    <oddFooter>Page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Hoja2</vt:lpstr>
      <vt:lpstr>PRIMARK </vt:lpstr>
      <vt:lpstr>'PRIMARK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2026-09-15T08:20:06Z</cp:lastPrinted>
  <dcterms:created xsi:type="dcterms:W3CDTF">2023-09-05T14:22:18Z</dcterms:created>
  <dcterms:modified xsi:type="dcterms:W3CDTF">2026-09-16T10:05:42Z</dcterms:modified>
</cp:coreProperties>
</file>